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Титульный лист" sheetId="1" r:id="rId1"/>
    <sheet name="План закупок" sheetId="4" r:id="rId2"/>
  </sheets>
  <definedNames>
    <definedName name="_xlnm.Print_Titles" localSheetId="1">'План закупок'!$5:$5</definedName>
  </definedNames>
  <calcPr calcId="125725"/>
</workbook>
</file>

<file path=xl/calcChain.xml><?xml version="1.0" encoding="utf-8"?>
<calcChain xmlns="http://schemas.openxmlformats.org/spreadsheetml/2006/main">
  <c r="H115" i="4"/>
  <c r="H114"/>
  <c r="H113"/>
  <c r="H112"/>
  <c r="H111"/>
  <c r="H110"/>
  <c r="H109"/>
  <c r="H108"/>
  <c r="H107" l="1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116" l="1"/>
  <c r="H86"/>
  <c r="H85"/>
  <c r="H84"/>
  <c r="H64" l="1"/>
  <c r="H83"/>
  <c r="H82"/>
  <c r="H81"/>
  <c r="H80"/>
  <c r="H79"/>
  <c r="H78"/>
  <c r="H77"/>
  <c r="I120" a="1"/>
  <c r="I120" s="1"/>
  <c r="J120" a="1"/>
  <c r="J120" s="1"/>
  <c r="K120" a="1"/>
  <c r="K120" s="1"/>
  <c r="L120" a="1"/>
  <c r="L120" s="1"/>
  <c r="H76"/>
  <c r="H75"/>
  <c r="H74"/>
  <c r="H73"/>
  <c r="H72"/>
  <c r="H71"/>
  <c r="H70"/>
  <c r="H69"/>
  <c r="H68"/>
  <c r="H67"/>
  <c r="H66"/>
  <c r="H65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33"/>
  <c r="H41" l="1"/>
  <c r="H40"/>
  <c r="H39"/>
  <c r="H38"/>
  <c r="H37"/>
  <c r="H3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4"/>
  <c r="H35"/>
  <c r="H117"/>
  <c r="H6"/>
  <c r="I123" a="1"/>
  <c r="J123" a="1"/>
  <c r="K123" a="1"/>
  <c r="K123" s="1"/>
  <c r="L123" a="1"/>
  <c r="L123" s="1"/>
  <c r="I122" a="1"/>
  <c r="J122" a="1"/>
  <c r="K122" a="1"/>
  <c r="K122" s="1"/>
  <c r="L122" a="1"/>
  <c r="L122" s="1"/>
  <c r="I121" a="1"/>
  <c r="J121" a="1"/>
  <c r="K121" a="1"/>
  <c r="K121" s="1"/>
  <c r="L121" a="1"/>
  <c r="L121" s="1"/>
  <c r="I118" a="1"/>
  <c r="J118" a="1"/>
  <c r="J118" s="1"/>
  <c r="K118" a="1"/>
  <c r="K118" s="1"/>
  <c r="L118" a="1"/>
  <c r="L118" s="1"/>
  <c r="I119" a="1"/>
  <c r="I119" s="1"/>
  <c r="J119" a="1"/>
  <c r="J119" s="1"/>
  <c r="K119" a="1"/>
  <c r="K119" s="1"/>
  <c r="L119" a="1"/>
  <c r="L119" s="1"/>
  <c r="H121" l="1" a="1"/>
  <c r="H121" s="1"/>
  <c r="H120" a="1"/>
  <c r="H120" s="1"/>
  <c r="H119" a="1"/>
  <c r="H119" s="1"/>
  <c r="H118" a="1"/>
  <c r="H118" s="1"/>
  <c r="H122" a="1"/>
  <c r="H122" s="1"/>
  <c r="H123" a="1"/>
  <c r="H123" s="1"/>
  <c r="J121"/>
  <c r="J123"/>
  <c r="J122"/>
  <c r="I121"/>
  <c r="I118"/>
  <c r="I123"/>
  <c r="I122"/>
  <c r="I124"/>
  <c r="J124"/>
  <c r="K124"/>
  <c r="L124"/>
  <c r="H124" l="1"/>
</calcChain>
</file>

<file path=xl/sharedStrings.xml><?xml version="1.0" encoding="utf-8"?>
<sst xmlns="http://schemas.openxmlformats.org/spreadsheetml/2006/main" count="760" uniqueCount="232">
  <si>
    <t xml:space="preserve">План закупок товаров, работ, услуг для обеспечения федеральных нужд </t>
  </si>
  <si>
    <t>на 2017 финансовый год и плановый период 2018 и 2019 годов</t>
  </si>
  <si>
    <t>Коды</t>
  </si>
  <si>
    <t>Наименование государственного заказчика, федерального государственого</t>
  </si>
  <si>
    <t>бюджетного учреждения, федерального государственного автономного</t>
  </si>
  <si>
    <t>учреждения или государственного унитарного предприятия</t>
  </si>
  <si>
    <t>Организационно-правовая форма и форма собственности</t>
  </si>
  <si>
    <t>Место нахождения (адрес), телефон, адрес электронной почты</t>
  </si>
  <si>
    <t>Наименование федерального государственного бюджетного</t>
  </si>
  <si>
    <t>учреждения, федерального государственного автономного учреждения</t>
  </si>
  <si>
    <t>или федерального государственного унитарного предприятия, осуществляющих</t>
  </si>
  <si>
    <t>закупки в рамках переданных полномочий государственного заказчика*</t>
  </si>
  <si>
    <t>Место нахождения (адрес), телефон, адрес электронной почты*</t>
  </si>
  <si>
    <t>Вид документа (базовый (0), измененный (порядковый код изменения)</t>
  </si>
  <si>
    <t>ИНН</t>
  </si>
  <si>
    <t>КПП</t>
  </si>
  <si>
    <t>по ОКОПФ</t>
  </si>
  <si>
    <t>по ОКПО</t>
  </si>
  <si>
    <t>по ОКТМО</t>
  </si>
  <si>
    <t>изменения</t>
  </si>
  <si>
    <t>Базовый (0)</t>
  </si>
  <si>
    <t>Итого объем финансового обеспечения, предусмотренного на заключение контрактов</t>
  </si>
  <si>
    <t>№ п/п</t>
  </si>
  <si>
    <t>Цель осуществления закупки</t>
  </si>
  <si>
    <t>Идентификационный код закупки</t>
  </si>
  <si>
    <t>наименование мероприятия государственной программы Российской Федерации либо непрограммные направления деятельности (функции, полномочия)</t>
  </si>
  <si>
    <t>Наименование объекта закупки</t>
  </si>
  <si>
    <t>Объем финансового обеспечения (тыс. рублей)</t>
  </si>
  <si>
    <t>в том числе планируемые платежи</t>
  </si>
  <si>
    <t>на плановый период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</si>
  <si>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</si>
  <si>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последующие годы</t>
  </si>
  <si>
    <t>на текущий финансовый год</t>
  </si>
  <si>
    <t>на первый год</t>
  </si>
  <si>
    <t>на второй год</t>
  </si>
  <si>
    <t>всего</t>
  </si>
  <si>
    <t>ожидаемый результат реализации мероприятия государственной программы Российской Федерации **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</si>
  <si>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</si>
  <si>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Федерального закона "О контрактной системе в сфере закупок товаров, работ, услуг для обеспечения государственных и муниципальных нужд"</t>
  </si>
  <si>
    <t>Информация о проведении общественного обсуждения закупки (да или нет)</t>
  </si>
  <si>
    <t>Обоснование внесения изменений</t>
  </si>
  <si>
    <t>(ф.и.о., должность руководителя (уполномоченного должностного лица) заказчика)</t>
  </si>
  <si>
    <t>(подпись)</t>
  </si>
  <si>
    <t>(ф.и.о. ответственного исполнителя)</t>
  </si>
  <si>
    <t>(дата утверждения)</t>
  </si>
  <si>
    <t>М.П.</t>
  </si>
  <si>
    <t>* Заполняется в отношении плана закупок, включающего информацию о закупках, осуществляемых федеральным государственным бюджетным учреждением, федеральным государственным автономным учреждением или федеральным государственным унитарным предприятием в рамках переданных ему федеральным органом государственной власти (государственным органом), Государственной корпорацией по атомной энергии "Росатом", органом управления государственным внебюджетным фондом Российской Федерации полномочий государственного заказчика по заключению и исполнению от лица указанных органов и Корпорации государственных контрактов.</t>
  </si>
  <si>
    <t xml:space="preserve"> ** Графа заполняется в случае, если планируемая закупка включенна в государственную программу Российской Федерации</t>
  </si>
  <si>
    <t>X</t>
  </si>
  <si>
    <t>нет</t>
  </si>
  <si>
    <t>Итого по коду БК 244</t>
  </si>
  <si>
    <t>Итого по коду БК 242</t>
  </si>
  <si>
    <t>Итого по коду БК 243</t>
  </si>
  <si>
    <t>"30" июня 2016г.</t>
  </si>
  <si>
    <t>-</t>
  </si>
  <si>
    <t>Итого по коду БК 221</t>
  </si>
  <si>
    <t>Итого по коду БК 223</t>
  </si>
  <si>
    <t>Молоко и молочная продукция (творог)</t>
  </si>
  <si>
    <t>Продукты пищевые прочие (дрожжи)</t>
  </si>
  <si>
    <t>Услуги по ремонту оборудования (холодильники)</t>
  </si>
  <si>
    <t>Услуги по складированию и хранению (тмц)</t>
  </si>
  <si>
    <t>Услуги по чистке и уборке прочие (дератизация, дезинсекция)</t>
  </si>
  <si>
    <t>Услуги почтовой связи прочие (специальная связь)</t>
  </si>
  <si>
    <t>Услуги по торговле электроэнергией</t>
  </si>
  <si>
    <t>Услуги по снабжению паром</t>
  </si>
  <si>
    <t>223</t>
  </si>
  <si>
    <r>
      <t>1714322001140432201001</t>
    </r>
    <r>
      <rPr>
        <sz val="9"/>
        <color rgb="FFFF0000"/>
        <rFont val="Times New Roman"/>
        <family val="1"/>
        <charset val="204"/>
      </rPr>
      <t>0001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1051</t>
    </r>
  </si>
  <si>
    <r>
      <t>1814322001140432201001</t>
    </r>
    <r>
      <rPr>
        <sz val="9"/>
        <color rgb="FFFF0000"/>
        <rFont val="Times New Roman"/>
        <family val="1"/>
        <charset val="204"/>
      </rPr>
      <t>0002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1051</t>
    </r>
  </si>
  <si>
    <r>
      <t>1914322001140432201001</t>
    </r>
    <r>
      <rPr>
        <sz val="9"/>
        <color rgb="FFFF0000"/>
        <rFont val="Times New Roman"/>
        <family val="1"/>
        <charset val="204"/>
      </rPr>
      <t>0003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1051</t>
    </r>
    <r>
      <rPr>
        <sz val="9"/>
        <color rgb="FFFFC000"/>
        <rFont val="Times New Roman"/>
        <family val="1"/>
        <charset val="204"/>
      </rPr>
      <t>223</t>
    </r>
  </si>
  <si>
    <r>
      <t>1714322001140432201001</t>
    </r>
    <r>
      <rPr>
        <sz val="9"/>
        <color rgb="FFFF0000"/>
        <rFont val="Times New Roman"/>
        <family val="1"/>
        <charset val="204"/>
      </rPr>
      <t>0004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1089</t>
    </r>
  </si>
  <si>
    <t>244</t>
  </si>
  <si>
    <r>
      <t>1714322001140432201001</t>
    </r>
    <r>
      <rPr>
        <sz val="9"/>
        <color rgb="FFFF0000"/>
        <rFont val="Times New Roman"/>
        <family val="1"/>
        <charset val="204"/>
      </rPr>
      <t>0007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5210</t>
    </r>
  </si>
  <si>
    <r>
      <t>1714322001140432201001</t>
    </r>
    <r>
      <rPr>
        <sz val="9"/>
        <color rgb="FFFF0000"/>
        <rFont val="Times New Roman"/>
        <family val="1"/>
        <charset val="204"/>
      </rPr>
      <t>0010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3312</t>
    </r>
  </si>
  <si>
    <t>221</t>
  </si>
  <si>
    <r>
      <t>1714322001140432201001</t>
    </r>
    <r>
      <rPr>
        <sz val="9"/>
        <color rgb="FFFF0000"/>
        <rFont val="Times New Roman"/>
        <family val="1"/>
        <charset val="204"/>
      </rPr>
      <t>0016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5310</t>
    </r>
  </si>
  <si>
    <r>
      <t>1714322001140432201001</t>
    </r>
    <r>
      <rPr>
        <sz val="9"/>
        <color rgb="FFFF0000"/>
        <rFont val="Times New Roman"/>
        <family val="1"/>
        <charset val="204"/>
      </rPr>
      <t>0019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5320</t>
    </r>
  </si>
  <si>
    <r>
      <t>1714322001140432201001</t>
    </r>
    <r>
      <rPr>
        <sz val="9"/>
        <color rgb="FFFF0000"/>
        <rFont val="Times New Roman"/>
        <family val="1"/>
        <charset val="204"/>
      </rPr>
      <t>0022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1920</t>
    </r>
  </si>
  <si>
    <r>
      <t>1714322001140432201001</t>
    </r>
    <r>
      <rPr>
        <sz val="9"/>
        <color rgb="FFFF0000"/>
        <rFont val="Times New Roman"/>
        <family val="1"/>
        <charset val="204"/>
      </rPr>
      <t>0025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3514</t>
    </r>
  </si>
  <si>
    <r>
      <t>1714322001140432201001</t>
    </r>
    <r>
      <rPr>
        <sz val="9"/>
        <color rgb="FFFF0000"/>
        <rFont val="Times New Roman"/>
        <family val="1"/>
        <charset val="204"/>
      </rPr>
      <t>0028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3530</t>
    </r>
  </si>
  <si>
    <r>
      <t>1714322001140432201001</t>
    </r>
    <r>
      <rPr>
        <sz val="9"/>
        <color rgb="FFFF0000"/>
        <rFont val="Times New Roman"/>
        <family val="1"/>
        <charset val="204"/>
      </rPr>
      <t>0031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3811</t>
    </r>
  </si>
  <si>
    <r>
      <t>1714322001140432201001</t>
    </r>
    <r>
      <rPr>
        <sz val="9"/>
        <color rgb="FFFF0000"/>
        <rFont val="Times New Roman"/>
        <family val="1"/>
        <charset val="204"/>
      </rPr>
      <t>0034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7112</t>
    </r>
  </si>
  <si>
    <t>Услуги в области инженерно-технического проектирования и связанные технические консультативные услуги (поверка весов)</t>
  </si>
  <si>
    <t>Услуги почтовой связи общего пользования (почта, ящик)</t>
  </si>
  <si>
    <t>Принадлежности канцелярские бумажные (бланки личных дел)</t>
  </si>
  <si>
    <r>
      <t>1714322001140432201001</t>
    </r>
    <r>
      <rPr>
        <sz val="9"/>
        <color rgb="FFFF0000"/>
        <rFont val="Times New Roman"/>
        <family val="1"/>
        <charset val="204"/>
      </rPr>
      <t>0037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1723</t>
    </r>
  </si>
  <si>
    <r>
      <t>1714322001140432201001</t>
    </r>
    <r>
      <rPr>
        <sz val="9"/>
        <color rgb="FFFF0000"/>
        <rFont val="Times New Roman"/>
        <family val="1"/>
        <charset val="204"/>
      </rPr>
      <t>0013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8129</t>
    </r>
  </si>
  <si>
    <t>Услуги по ремонту оборудования (картриджи)</t>
  </si>
  <si>
    <r>
      <t>1714322001140432201001</t>
    </r>
    <r>
      <rPr>
        <sz val="9"/>
        <color rgb="FFFF0000"/>
        <rFont val="Times New Roman"/>
        <family val="1"/>
        <charset val="204"/>
      </rPr>
      <t>0040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3312</t>
    </r>
  </si>
  <si>
    <t>242</t>
  </si>
  <si>
    <r>
      <t>1714322001140432201001</t>
    </r>
    <r>
      <rPr>
        <sz val="9"/>
        <color rgb="FFFF0000"/>
        <rFont val="Times New Roman"/>
        <family val="1"/>
        <charset val="204"/>
      </rPr>
      <t>0043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6202</t>
    </r>
  </si>
  <si>
    <t xml:space="preserve"> Услуги по ремонту компьютеров и периферийного оборудования</t>
  </si>
  <si>
    <r>
      <t>1714322001140432201001</t>
    </r>
    <r>
      <rPr>
        <sz val="9"/>
        <color rgb="FFFF0000"/>
        <rFont val="Times New Roman"/>
        <family val="1"/>
        <charset val="204"/>
      </rPr>
      <t>0046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9511</t>
    </r>
  </si>
  <si>
    <t>Услуги консультативные по компьютерному оборудованию (1С, консультант +)</t>
  </si>
  <si>
    <r>
      <t>1714322001140432201001</t>
    </r>
    <r>
      <rPr>
        <sz val="9"/>
        <color rgb="FFFF0000"/>
        <rFont val="Times New Roman"/>
        <family val="1"/>
        <charset val="204"/>
      </rPr>
      <t>0049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2620</t>
    </r>
  </si>
  <si>
    <r>
      <t>1714322001140432201001</t>
    </r>
    <r>
      <rPr>
        <sz val="9"/>
        <color rgb="FFFF0000"/>
        <rFont val="Times New Roman"/>
        <family val="1"/>
        <charset val="204"/>
      </rPr>
      <t>0052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2932</t>
    </r>
  </si>
  <si>
    <t>Услуги по сбору неопасных отходов (вывоз ТБО)</t>
  </si>
  <si>
    <t>Работы электромонтажные (монтаж пожарной сигнализации)</t>
  </si>
  <si>
    <r>
      <t>1714322001140432201001</t>
    </r>
    <r>
      <rPr>
        <sz val="9"/>
        <color rgb="FFFF0000"/>
        <rFont val="Times New Roman"/>
        <family val="1"/>
        <charset val="204"/>
      </rPr>
      <t>0055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4321</t>
    </r>
  </si>
  <si>
    <t>Оборудование электрическое осветительное (лампы)</t>
  </si>
  <si>
    <r>
      <t>1814322001140432201001</t>
    </r>
    <r>
      <rPr>
        <sz val="9"/>
        <color rgb="FFFF0000"/>
        <rFont val="Times New Roman"/>
        <family val="1"/>
        <charset val="204"/>
      </rPr>
      <t>0005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1089</t>
    </r>
  </si>
  <si>
    <r>
      <t>1914322001140432201001</t>
    </r>
    <r>
      <rPr>
        <sz val="9"/>
        <color rgb="FFFF0000"/>
        <rFont val="Times New Roman"/>
        <family val="1"/>
        <charset val="204"/>
      </rPr>
      <t>0006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1089</t>
    </r>
  </si>
  <si>
    <r>
      <t>1814322001140432201001</t>
    </r>
    <r>
      <rPr>
        <sz val="9"/>
        <color rgb="FFFF0000"/>
        <rFont val="Times New Roman"/>
        <family val="1"/>
        <charset val="204"/>
      </rPr>
      <t>0008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5210</t>
    </r>
  </si>
  <si>
    <r>
      <t>1914322001140432201001</t>
    </r>
    <r>
      <rPr>
        <sz val="9"/>
        <color rgb="FFFF0000"/>
        <rFont val="Times New Roman"/>
        <family val="1"/>
        <charset val="204"/>
      </rPr>
      <t>0009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5210</t>
    </r>
  </si>
  <si>
    <r>
      <t>1814322001140432201001</t>
    </r>
    <r>
      <rPr>
        <sz val="9"/>
        <color rgb="FFFF0000"/>
        <rFont val="Times New Roman"/>
        <family val="1"/>
        <charset val="204"/>
      </rPr>
      <t>0011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3312</t>
    </r>
  </si>
  <si>
    <r>
      <t>1914322001140432201001</t>
    </r>
    <r>
      <rPr>
        <sz val="9"/>
        <color rgb="FFFF0000"/>
        <rFont val="Times New Roman"/>
        <family val="1"/>
        <charset val="204"/>
      </rPr>
      <t>0012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3312</t>
    </r>
  </si>
  <si>
    <r>
      <t>1814322001140432201001</t>
    </r>
    <r>
      <rPr>
        <sz val="9"/>
        <color rgb="FFFF0000"/>
        <rFont val="Times New Roman"/>
        <family val="1"/>
        <charset val="204"/>
      </rPr>
      <t>0014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8129</t>
    </r>
  </si>
  <si>
    <r>
      <t>1914322001140432201001</t>
    </r>
    <r>
      <rPr>
        <sz val="9"/>
        <color rgb="FFFF0000"/>
        <rFont val="Times New Roman"/>
        <family val="1"/>
        <charset val="204"/>
      </rPr>
      <t>0015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8129</t>
    </r>
  </si>
  <si>
    <r>
      <t>1814322001140432201001</t>
    </r>
    <r>
      <rPr>
        <sz val="9"/>
        <color rgb="FFFF0000"/>
        <rFont val="Times New Roman"/>
        <family val="1"/>
        <charset val="204"/>
      </rPr>
      <t>0017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5310</t>
    </r>
  </si>
  <si>
    <r>
      <t>1914322001140432201001</t>
    </r>
    <r>
      <rPr>
        <sz val="9"/>
        <color rgb="FFFF0000"/>
        <rFont val="Times New Roman"/>
        <family val="1"/>
        <charset val="204"/>
      </rPr>
      <t>0018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5310</t>
    </r>
  </si>
  <si>
    <r>
      <t>1814322001140432201001</t>
    </r>
    <r>
      <rPr>
        <sz val="9"/>
        <color rgb="FFFF0000"/>
        <rFont val="Times New Roman"/>
        <family val="1"/>
        <charset val="204"/>
      </rPr>
      <t>0020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5320</t>
    </r>
  </si>
  <si>
    <r>
      <t>1914322001140432201001</t>
    </r>
    <r>
      <rPr>
        <sz val="9"/>
        <color rgb="FFFF0000"/>
        <rFont val="Times New Roman"/>
        <family val="1"/>
        <charset val="204"/>
      </rPr>
      <t>0021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5320</t>
    </r>
  </si>
  <si>
    <r>
      <t>1814322001140432201001</t>
    </r>
    <r>
      <rPr>
        <sz val="9"/>
        <color rgb="FFFF0000"/>
        <rFont val="Times New Roman"/>
        <family val="1"/>
        <charset val="204"/>
      </rPr>
      <t>0023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1920</t>
    </r>
  </si>
  <si>
    <r>
      <t>1914322001140432201001</t>
    </r>
    <r>
      <rPr>
        <sz val="9"/>
        <color rgb="FFFF0000"/>
        <rFont val="Times New Roman"/>
        <family val="1"/>
        <charset val="204"/>
      </rPr>
      <t>0024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1920</t>
    </r>
  </si>
  <si>
    <r>
      <t>1814322001140432201001</t>
    </r>
    <r>
      <rPr>
        <sz val="9"/>
        <color rgb="FFFF0000"/>
        <rFont val="Times New Roman"/>
        <family val="1"/>
        <charset val="204"/>
      </rPr>
      <t>0026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3514</t>
    </r>
  </si>
  <si>
    <r>
      <t>1914322001140432201001</t>
    </r>
    <r>
      <rPr>
        <sz val="9"/>
        <color rgb="FFFF0000"/>
        <rFont val="Times New Roman"/>
        <family val="1"/>
        <charset val="204"/>
      </rPr>
      <t>0027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3514</t>
    </r>
  </si>
  <si>
    <r>
      <t>1814322001140432201001</t>
    </r>
    <r>
      <rPr>
        <sz val="9"/>
        <color rgb="FFFF0000"/>
        <rFont val="Times New Roman"/>
        <family val="1"/>
        <charset val="204"/>
      </rPr>
      <t>0029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3530</t>
    </r>
  </si>
  <si>
    <r>
      <t>1914322001140432201001</t>
    </r>
    <r>
      <rPr>
        <sz val="9"/>
        <color rgb="FFFF0000"/>
        <rFont val="Times New Roman"/>
        <family val="1"/>
        <charset val="204"/>
      </rPr>
      <t>0030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3530</t>
    </r>
  </si>
  <si>
    <r>
      <t>1814322001140432201001</t>
    </r>
    <r>
      <rPr>
        <sz val="9"/>
        <color rgb="FFFF0000"/>
        <rFont val="Times New Roman"/>
        <family val="1"/>
        <charset val="204"/>
      </rPr>
      <t>0032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3811</t>
    </r>
  </si>
  <si>
    <r>
      <t>1914322001140432201001</t>
    </r>
    <r>
      <rPr>
        <sz val="9"/>
        <color rgb="FFFF0000"/>
        <rFont val="Times New Roman"/>
        <family val="1"/>
        <charset val="204"/>
      </rPr>
      <t>0033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3811</t>
    </r>
  </si>
  <si>
    <r>
      <t>1814322001140432201001</t>
    </r>
    <r>
      <rPr>
        <sz val="9"/>
        <color rgb="FFFF0000"/>
        <rFont val="Times New Roman"/>
        <family val="1"/>
        <charset val="204"/>
      </rPr>
      <t>0035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7112</t>
    </r>
  </si>
  <si>
    <r>
      <t>1914322001140432201001</t>
    </r>
    <r>
      <rPr>
        <sz val="9"/>
        <color rgb="FFFF0000"/>
        <rFont val="Times New Roman"/>
        <family val="1"/>
        <charset val="204"/>
      </rPr>
      <t>0036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7112</t>
    </r>
  </si>
  <si>
    <r>
      <t>1814322001140432201001</t>
    </r>
    <r>
      <rPr>
        <sz val="9"/>
        <color rgb="FFFF0000"/>
        <rFont val="Times New Roman"/>
        <family val="1"/>
        <charset val="204"/>
      </rPr>
      <t>0038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1723</t>
    </r>
  </si>
  <si>
    <r>
      <t>1914322001140432201001</t>
    </r>
    <r>
      <rPr>
        <sz val="9"/>
        <color rgb="FFFF0000"/>
        <rFont val="Times New Roman"/>
        <family val="1"/>
        <charset val="204"/>
      </rPr>
      <t>0039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1723</t>
    </r>
  </si>
  <si>
    <r>
      <t>1814322001140432201001</t>
    </r>
    <r>
      <rPr>
        <sz val="9"/>
        <color rgb="FFFF0000"/>
        <rFont val="Times New Roman"/>
        <family val="1"/>
        <charset val="204"/>
      </rPr>
      <t>0041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3312</t>
    </r>
  </si>
  <si>
    <r>
      <t>1914322001140432201001</t>
    </r>
    <r>
      <rPr>
        <sz val="9"/>
        <color rgb="FFFF0000"/>
        <rFont val="Times New Roman"/>
        <family val="1"/>
        <charset val="204"/>
      </rPr>
      <t>0042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3312</t>
    </r>
  </si>
  <si>
    <r>
      <t>1814322001140432201001</t>
    </r>
    <r>
      <rPr>
        <sz val="9"/>
        <color rgb="FFFF0000"/>
        <rFont val="Times New Roman"/>
        <family val="1"/>
        <charset val="204"/>
      </rPr>
      <t>0044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6202</t>
    </r>
  </si>
  <si>
    <r>
      <t>1914322001140432201001</t>
    </r>
    <r>
      <rPr>
        <sz val="9"/>
        <color rgb="FFFF0000"/>
        <rFont val="Times New Roman"/>
        <family val="1"/>
        <charset val="204"/>
      </rPr>
      <t>0045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6202</t>
    </r>
  </si>
  <si>
    <r>
      <t>1814322001140432201001</t>
    </r>
    <r>
      <rPr>
        <sz val="9"/>
        <color rgb="FFFF0000"/>
        <rFont val="Times New Roman"/>
        <family val="1"/>
        <charset val="204"/>
      </rPr>
      <t>0047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9511</t>
    </r>
  </si>
  <si>
    <r>
      <t>1914322001140432201001</t>
    </r>
    <r>
      <rPr>
        <sz val="9"/>
        <color rgb="FFFF0000"/>
        <rFont val="Times New Roman"/>
        <family val="1"/>
        <charset val="204"/>
      </rPr>
      <t>0048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9511</t>
    </r>
  </si>
  <si>
    <r>
      <t>1814322001140432201001</t>
    </r>
    <r>
      <rPr>
        <sz val="9"/>
        <color rgb="FFFF0000"/>
        <rFont val="Times New Roman"/>
        <family val="1"/>
        <charset val="204"/>
      </rPr>
      <t>0050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2620</t>
    </r>
  </si>
  <si>
    <r>
      <t>1914322001140432201001</t>
    </r>
    <r>
      <rPr>
        <sz val="9"/>
        <color rgb="FFFF0000"/>
        <rFont val="Times New Roman"/>
        <family val="1"/>
        <charset val="204"/>
      </rPr>
      <t>0051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2620</t>
    </r>
  </si>
  <si>
    <r>
      <t>1814322001140432201001</t>
    </r>
    <r>
      <rPr>
        <sz val="9"/>
        <color rgb="FFFF0000"/>
        <rFont val="Times New Roman"/>
        <family val="1"/>
        <charset val="204"/>
      </rPr>
      <t>0053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2932</t>
    </r>
  </si>
  <si>
    <r>
      <t>1914322001140432201001</t>
    </r>
    <r>
      <rPr>
        <sz val="9"/>
        <color rgb="FFFF0000"/>
        <rFont val="Times New Roman"/>
        <family val="1"/>
        <charset val="204"/>
      </rPr>
      <t>0054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2932</t>
    </r>
  </si>
  <si>
    <r>
      <t>1814322001140432201001</t>
    </r>
    <r>
      <rPr>
        <sz val="9"/>
        <color rgb="FFFF0000"/>
        <rFont val="Times New Roman"/>
        <family val="1"/>
        <charset val="204"/>
      </rPr>
      <t>0056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4321</t>
    </r>
  </si>
  <si>
    <r>
      <t>1914322001140432201001</t>
    </r>
    <r>
      <rPr>
        <sz val="9"/>
        <color rgb="FFFF0000"/>
        <rFont val="Times New Roman"/>
        <family val="1"/>
        <charset val="204"/>
      </rPr>
      <t>0057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4321</t>
    </r>
  </si>
  <si>
    <r>
      <t>1914322001140432201001</t>
    </r>
    <r>
      <rPr>
        <sz val="9"/>
        <color rgb="FFFF0000"/>
        <rFont val="Times New Roman"/>
        <family val="1"/>
        <charset val="204"/>
      </rPr>
      <t>0058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0149</t>
    </r>
  </si>
  <si>
    <t>Животные живые прочие и продукты животного происхождения (собака)</t>
  </si>
  <si>
    <t>Услуги, связанные с лесоводством и лесозаготовками (заготовка древесины)</t>
  </si>
  <si>
    <t>Продукция лесоводства, услуги лесопитомников (сеянцы)</t>
  </si>
  <si>
    <t>Оборудование для текстильного, швейного и кожевенного производства (швейное)</t>
  </si>
  <si>
    <t>224</t>
  </si>
  <si>
    <t>Итого по коду БК 224</t>
  </si>
  <si>
    <t>Культуры зерновые (кроме риса), зернобобовые, семена масличных культур (ячмень)</t>
  </si>
  <si>
    <r>
      <t>1714322001140432201001</t>
    </r>
    <r>
      <rPr>
        <sz val="9"/>
        <color rgb="FFFF0000"/>
        <rFont val="Times New Roman"/>
        <family val="1"/>
        <charset val="204"/>
      </rPr>
      <t>0070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0111</t>
    </r>
  </si>
  <si>
    <r>
      <t xml:space="preserve">Корма готовые для </t>
    </r>
    <r>
      <rPr>
        <sz val="8"/>
        <color rgb="FF000000"/>
        <rFont val="Arial"/>
        <family val="2"/>
        <charset val="204"/>
      </rPr>
      <t>сельскохозяйственных</t>
    </r>
    <r>
      <rPr>
        <sz val="9"/>
        <color rgb="FF000000"/>
        <rFont val="Arial"/>
        <family val="2"/>
        <charset val="204"/>
      </rPr>
      <t xml:space="preserve"> животных (комбикорм)</t>
    </r>
  </si>
  <si>
    <t>Гравий, песок, глины и каолин (пгс, песок, щебень)</t>
  </si>
  <si>
    <t>Нефтепродукты (дизельное топливо, бензин, масла)</t>
  </si>
  <si>
    <t>Овощи и культуры бахчевые, корнеплоды и клубнеплоды (семена)</t>
  </si>
  <si>
    <t>Удобрения и соединения азотные</t>
  </si>
  <si>
    <t>Услуги по переработке и утилизации опасных отходов (биологические)</t>
  </si>
  <si>
    <t>Продукция мясная пищевая, в том числе из мяса птицы (сосиски)</t>
  </si>
  <si>
    <t>Документация проектная для строительства</t>
  </si>
  <si>
    <t>Услуги по страхованию, кроме страхования жизни</t>
  </si>
  <si>
    <r>
      <t>1714322001140432201001</t>
    </r>
    <r>
      <rPr>
        <sz val="9"/>
        <color rgb="FFFF0000"/>
        <rFont val="Times New Roman"/>
        <family val="1"/>
        <charset val="204"/>
      </rPr>
      <t>0059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7120</t>
    </r>
  </si>
  <si>
    <r>
      <t>1814322001140432201001</t>
    </r>
    <r>
      <rPr>
        <sz val="9"/>
        <color rgb="FFFF0000"/>
        <rFont val="Times New Roman"/>
        <family val="1"/>
        <charset val="204"/>
      </rPr>
      <t>0060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7120</t>
    </r>
  </si>
  <si>
    <r>
      <t>1914322001140432201001</t>
    </r>
    <r>
      <rPr>
        <sz val="9"/>
        <color rgb="FFFF0000"/>
        <rFont val="Times New Roman"/>
        <family val="1"/>
        <charset val="204"/>
      </rPr>
      <t>0061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7120</t>
    </r>
  </si>
  <si>
    <r>
      <t>1714322001140432201001</t>
    </r>
    <r>
      <rPr>
        <sz val="9"/>
        <color rgb="FFFF0000"/>
        <rFont val="Times New Roman"/>
        <family val="1"/>
        <charset val="204"/>
      </rPr>
      <t>0062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2740</t>
    </r>
  </si>
  <si>
    <r>
      <t>1814322001140432201001</t>
    </r>
    <r>
      <rPr>
        <sz val="9"/>
        <color rgb="FFFF0000"/>
        <rFont val="Times New Roman"/>
        <family val="1"/>
        <charset val="204"/>
      </rPr>
      <t>0063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2740</t>
    </r>
  </si>
  <si>
    <r>
      <t>1914322001140432201001</t>
    </r>
    <r>
      <rPr>
        <sz val="9"/>
        <color rgb="FFFF0000"/>
        <rFont val="Times New Roman"/>
        <family val="1"/>
        <charset val="204"/>
      </rPr>
      <t>0064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2740</t>
    </r>
  </si>
  <si>
    <r>
      <t>1714322001140432201001</t>
    </r>
    <r>
      <rPr>
        <sz val="9"/>
        <color rgb="FFFF0000"/>
        <rFont val="Times New Roman"/>
        <family val="1"/>
        <charset val="204"/>
      </rPr>
      <t>0065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0240</t>
    </r>
  </si>
  <si>
    <r>
      <t>1714322001140432201001</t>
    </r>
    <r>
      <rPr>
        <sz val="9"/>
        <color rgb="FFFF0000"/>
        <rFont val="Times New Roman"/>
        <family val="1"/>
        <charset val="204"/>
      </rPr>
      <t>0066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2894</t>
    </r>
  </si>
  <si>
    <r>
      <t>1714322001140432201001</t>
    </r>
    <r>
      <rPr>
        <sz val="9"/>
        <color rgb="FFFF0000"/>
        <rFont val="Times New Roman"/>
        <family val="1"/>
        <charset val="204"/>
      </rPr>
      <t>0067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0210</t>
    </r>
  </si>
  <si>
    <r>
      <t>1814322001140432201001</t>
    </r>
    <r>
      <rPr>
        <sz val="9"/>
        <color rgb="FFFF0000"/>
        <rFont val="Times New Roman"/>
        <family val="1"/>
        <charset val="204"/>
      </rPr>
      <t>0068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0210</t>
    </r>
  </si>
  <si>
    <r>
      <t>1914322001140432201001</t>
    </r>
    <r>
      <rPr>
        <sz val="9"/>
        <color rgb="FFFF0000"/>
        <rFont val="Times New Roman"/>
        <family val="1"/>
        <charset val="204"/>
      </rPr>
      <t>0069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0210</t>
    </r>
  </si>
  <si>
    <r>
      <t>1714322001140432201001</t>
    </r>
    <r>
      <rPr>
        <sz val="9"/>
        <color rgb="FFFF0000"/>
        <rFont val="Times New Roman"/>
        <family val="1"/>
        <charset val="204"/>
      </rPr>
      <t>0071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0111</t>
    </r>
  </si>
  <si>
    <r>
      <t>1714322001140432201001</t>
    </r>
    <r>
      <rPr>
        <sz val="9"/>
        <color rgb="FFFF0000"/>
        <rFont val="Times New Roman"/>
        <family val="1"/>
        <charset val="204"/>
      </rPr>
      <t>0072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0812</t>
    </r>
  </si>
  <si>
    <r>
      <t>1714322001140432201001</t>
    </r>
    <r>
      <rPr>
        <sz val="9"/>
        <color rgb="FFFF0000"/>
        <rFont val="Times New Roman"/>
        <family val="1"/>
        <charset val="204"/>
      </rPr>
      <t>0073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0113</t>
    </r>
  </si>
  <si>
    <r>
      <t>1714322001140432201001</t>
    </r>
    <r>
      <rPr>
        <sz val="9"/>
        <color rgb="FFFF0000"/>
        <rFont val="Times New Roman"/>
        <family val="1"/>
        <charset val="204"/>
      </rPr>
      <t>0074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2015</t>
    </r>
  </si>
  <si>
    <r>
      <t>1714322001140432201001</t>
    </r>
    <r>
      <rPr>
        <sz val="9"/>
        <color rgb="FFFF0000"/>
        <rFont val="Times New Roman"/>
        <family val="1"/>
        <charset val="204"/>
      </rPr>
      <t>0075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3822</t>
    </r>
  </si>
  <si>
    <r>
      <t>1714322001140432201001</t>
    </r>
    <r>
      <rPr>
        <sz val="9"/>
        <color rgb="FFFF0000"/>
        <rFont val="Times New Roman"/>
        <family val="1"/>
        <charset val="204"/>
      </rPr>
      <t>0076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1013</t>
    </r>
  </si>
  <si>
    <r>
      <t>1714322001140432201001</t>
    </r>
    <r>
      <rPr>
        <sz val="9"/>
        <color rgb="FFFF0000"/>
        <rFont val="Times New Roman"/>
        <family val="1"/>
        <charset val="204"/>
      </rPr>
      <t>0077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4110</t>
    </r>
  </si>
  <si>
    <r>
      <t>1714322001140432201001</t>
    </r>
    <r>
      <rPr>
        <sz val="9"/>
        <color rgb="FFFF0000"/>
        <rFont val="Times New Roman"/>
        <family val="1"/>
        <charset val="204"/>
      </rPr>
      <t>0078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6512</t>
    </r>
  </si>
  <si>
    <t>Услуги по дополнительному профессиональному образованию (ежегодные занятия водителей)</t>
  </si>
  <si>
    <r>
      <t>1914322001140432201001</t>
    </r>
    <r>
      <rPr>
        <sz val="9"/>
        <color rgb="FFFF0000"/>
        <rFont val="Times New Roman"/>
        <family val="1"/>
        <charset val="204"/>
      </rPr>
      <t>0081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8542</t>
    </r>
  </si>
  <si>
    <r>
      <t>1814322001140432201001</t>
    </r>
    <r>
      <rPr>
        <sz val="9"/>
        <color rgb="FFFF0000"/>
        <rFont val="Times New Roman"/>
        <family val="1"/>
        <charset val="204"/>
      </rPr>
      <t>0080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8542</t>
    </r>
  </si>
  <si>
    <r>
      <t>1714322001140432201001</t>
    </r>
    <r>
      <rPr>
        <sz val="9"/>
        <color rgb="FFFF0000"/>
        <rFont val="Times New Roman"/>
        <family val="1"/>
        <charset val="204"/>
      </rPr>
      <t>0079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8542</t>
    </r>
  </si>
  <si>
    <t>Работы строительно-монтажные прочие (пож. обработка)</t>
  </si>
  <si>
    <r>
      <t>1714322001140432201001</t>
    </r>
    <r>
      <rPr>
        <sz val="9"/>
        <color rgb="FFFF0000"/>
        <rFont val="Times New Roman"/>
        <family val="1"/>
        <charset val="204"/>
      </rPr>
      <t>0082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4329</t>
    </r>
  </si>
  <si>
    <t>Услуги в области технических испытаний, исследований, анализа и сертификации (анализ вод, тех. осмотр, лаб. исследования, соут)</t>
  </si>
  <si>
    <r>
      <t>1714322001140432201001</t>
    </r>
    <r>
      <rPr>
        <sz val="9"/>
        <color rgb="FFFF0000"/>
        <rFont val="Times New Roman"/>
        <family val="1"/>
        <charset val="204"/>
      </rPr>
      <t>0083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2573</t>
    </r>
  </si>
  <si>
    <t>Изделия холодной штамповки или гибки (профнастил)</t>
  </si>
  <si>
    <r>
      <t>1714322001140432201001</t>
    </r>
    <r>
      <rPr>
        <sz val="9"/>
        <color rgb="FFFF0000"/>
        <rFont val="Times New Roman"/>
        <family val="1"/>
        <charset val="204"/>
      </rPr>
      <t>0084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2433</t>
    </r>
  </si>
  <si>
    <t>Инструмент (пилы для ДОО, зап. части к ДОО)</t>
  </si>
  <si>
    <t>Фрукты, овощи и грибы переработанные и консервированные (повидло)</t>
  </si>
  <si>
    <r>
      <t>1714322001140432201001</t>
    </r>
    <r>
      <rPr>
        <sz val="9"/>
        <color rgb="FFFF0000"/>
        <rFont val="Times New Roman"/>
        <family val="1"/>
        <charset val="204"/>
      </rPr>
      <t>0085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1039</t>
    </r>
  </si>
  <si>
    <t>Маргарин, спреды растительно-сливочные и растительно-жировые, смеси топленые растительно-сливочные и растительно-жировые (маргарин)</t>
  </si>
  <si>
    <r>
      <t>1714322001140432201001</t>
    </r>
    <r>
      <rPr>
        <sz val="9"/>
        <color rgb="FFFF0000"/>
        <rFont val="Times New Roman"/>
        <family val="1"/>
        <charset val="204"/>
      </rPr>
      <t>0086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1042</t>
    </r>
  </si>
  <si>
    <t>243</t>
  </si>
  <si>
    <t>Сахар</t>
  </si>
  <si>
    <t>Приправы и пряности (соль)</t>
  </si>
  <si>
    <r>
      <t>1714322001140432201001</t>
    </r>
    <r>
      <rPr>
        <sz val="9"/>
        <color rgb="FFFF0000"/>
        <rFont val="Times New Roman"/>
        <family val="1"/>
        <charset val="204"/>
      </rPr>
      <t>0087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1081</t>
    </r>
  </si>
  <si>
    <r>
      <t>1714322001140432201001</t>
    </r>
    <r>
      <rPr>
        <sz val="9"/>
        <color rgb="FFFF0000"/>
        <rFont val="Times New Roman"/>
        <family val="1"/>
        <charset val="204"/>
      </rPr>
      <t>0088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1084</t>
    </r>
  </si>
  <si>
    <t>Продукция мукомольно-крупяного производства (мука)</t>
  </si>
  <si>
    <r>
      <t>1714322001140432201001</t>
    </r>
    <r>
      <rPr>
        <sz val="9"/>
        <color rgb="FFFF0000"/>
        <rFont val="Times New Roman"/>
        <family val="1"/>
        <charset val="204"/>
      </rPr>
      <t>0089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1061</t>
    </r>
  </si>
  <si>
    <t>Материалы лакокрасочные и аналогичные для нанесения покрытий (краска)</t>
  </si>
  <si>
    <r>
      <t>1714322001140432201001</t>
    </r>
    <r>
      <rPr>
        <sz val="9"/>
        <color rgb="FFFF0000"/>
        <rFont val="Times New Roman"/>
        <family val="1"/>
        <charset val="204"/>
      </rPr>
      <t>0090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2030</t>
    </r>
  </si>
  <si>
    <t>Плиты и плитки керамические (плитка)</t>
  </si>
  <si>
    <r>
      <t>1714322001140432201001</t>
    </r>
    <r>
      <rPr>
        <sz val="9"/>
        <color rgb="FFFF0000"/>
        <rFont val="Times New Roman"/>
        <family val="1"/>
        <charset val="204"/>
      </rPr>
      <t>0091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2331</t>
    </r>
  </si>
  <si>
    <r>
      <t>1714322001140432201001</t>
    </r>
    <r>
      <rPr>
        <sz val="9"/>
        <color rgb="FFFF0000"/>
        <rFont val="Times New Roman"/>
        <family val="1"/>
        <charset val="204"/>
      </rPr>
      <t>0092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6209</t>
    </r>
  </si>
  <si>
    <t>Услуги в области информационных технологий прочие и компьютерные услуги (эцп)</t>
  </si>
  <si>
    <r>
      <t>1814322001140432201001</t>
    </r>
    <r>
      <rPr>
        <sz val="9"/>
        <color rgb="FFFF0000"/>
        <rFont val="Times New Roman"/>
        <family val="1"/>
        <charset val="204"/>
      </rPr>
      <t>0093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6209</t>
    </r>
  </si>
  <si>
    <r>
      <t>1914322001140432201001</t>
    </r>
    <r>
      <rPr>
        <sz val="9"/>
        <color rgb="FFFF0000"/>
        <rFont val="Times New Roman"/>
        <family val="1"/>
        <charset val="204"/>
      </rPr>
      <t>0094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6209</t>
    </r>
  </si>
  <si>
    <t>Работы столярные и плотничные (окна)</t>
  </si>
  <si>
    <r>
      <t>1714322001140432201001</t>
    </r>
    <r>
      <rPr>
        <sz val="9"/>
        <color rgb="FFFF0000"/>
        <rFont val="Times New Roman"/>
        <family val="1"/>
        <charset val="204"/>
      </rPr>
      <t>0095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4332</t>
    </r>
  </si>
  <si>
    <r>
      <t>1814322001140432201001</t>
    </r>
    <r>
      <rPr>
        <sz val="9"/>
        <color rgb="FFFF0000"/>
        <rFont val="Times New Roman"/>
        <family val="1"/>
        <charset val="204"/>
      </rPr>
      <t>0096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4332</t>
    </r>
  </si>
  <si>
    <r>
      <t>1914322001140432201001</t>
    </r>
    <r>
      <rPr>
        <sz val="9"/>
        <color rgb="FFFF0000"/>
        <rFont val="Times New Roman"/>
        <family val="1"/>
        <charset val="204"/>
      </rPr>
      <t>0097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4332</t>
    </r>
  </si>
  <si>
    <t>Комплектующие и принадлежности для автотранспортных средств прочие (авто, лесовозы)</t>
  </si>
  <si>
    <t>Станки прочие (деревообрабатывающие)</t>
  </si>
  <si>
    <r>
      <t>1714322001140432201001</t>
    </r>
    <r>
      <rPr>
        <sz val="9"/>
        <color rgb="FFFF0000"/>
        <rFont val="Times New Roman"/>
        <family val="1"/>
        <charset val="204"/>
      </rPr>
      <t>0098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2849</t>
    </r>
  </si>
  <si>
    <t>Средства автотранспортные (лесовоз, фургон продуктовый)</t>
  </si>
  <si>
    <r>
      <t>1714322001140432201001</t>
    </r>
    <r>
      <rPr>
        <sz val="9"/>
        <color rgb="FFFF0000"/>
        <rFont val="Times New Roman"/>
        <family val="1"/>
        <charset val="204"/>
      </rPr>
      <t>0099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2910</t>
    </r>
  </si>
  <si>
    <r>
      <t>1814322001140432201001</t>
    </r>
    <r>
      <rPr>
        <sz val="9"/>
        <color rgb="FFFF0000"/>
        <rFont val="Times New Roman"/>
        <family val="1"/>
        <charset val="204"/>
      </rPr>
      <t>0100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2910</t>
    </r>
  </si>
  <si>
    <t>Услуги по управлению недвижимым имуществом, предоставляемые за вознаграждение или на договорной основе (бти)</t>
  </si>
  <si>
    <r>
      <t>1714322001140432201001</t>
    </r>
    <r>
      <rPr>
        <sz val="9"/>
        <color rgb="FFFF0000"/>
        <rFont val="Times New Roman"/>
        <family val="1"/>
        <charset val="204"/>
      </rPr>
      <t>0101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6832</t>
    </r>
  </si>
  <si>
    <t>Компьютеры и периферийное оборудование (компьютеры и оргтехника)</t>
  </si>
  <si>
    <t>Техника бытовая электронная (видеонаблюдение)</t>
  </si>
  <si>
    <r>
      <t>1714322001140432201001</t>
    </r>
    <r>
      <rPr>
        <sz val="9"/>
        <color rgb="FFFF0000"/>
        <rFont val="Times New Roman"/>
        <family val="1"/>
        <charset val="204"/>
      </rPr>
      <t>0102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2640</t>
    </r>
  </si>
  <si>
    <t>Строительные материалы</t>
  </si>
  <si>
    <r>
      <t>1714322001140432201001</t>
    </r>
    <r>
      <rPr>
        <sz val="9"/>
        <color rgb="FFFF0000"/>
        <rFont val="Times New Roman"/>
        <family val="1"/>
        <charset val="204"/>
      </rPr>
      <t>0103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0000</t>
    </r>
  </si>
  <si>
    <t>Металлоизделия (кроме профнастила)</t>
  </si>
  <si>
    <r>
      <t>1714322001140432201001</t>
    </r>
    <r>
      <rPr>
        <sz val="9"/>
        <color rgb="FFFF0000"/>
        <rFont val="Times New Roman"/>
        <family val="1"/>
        <charset val="204"/>
      </rPr>
      <t>0104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0000</t>
    </r>
  </si>
  <si>
    <t>Электротовары (кроме ламп)</t>
  </si>
  <si>
    <t>Средства индивидуальной защиты</t>
  </si>
  <si>
    <r>
      <t>1714322001140432201001</t>
    </r>
    <r>
      <rPr>
        <sz val="9"/>
        <color rgb="FFFF0000"/>
        <rFont val="Times New Roman"/>
        <family val="1"/>
        <charset val="204"/>
      </rPr>
      <t>0105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0000</t>
    </r>
  </si>
  <si>
    <r>
      <t>1714322001140432201001</t>
    </r>
    <r>
      <rPr>
        <sz val="9"/>
        <color rgb="FFFF0000"/>
        <rFont val="Times New Roman"/>
        <family val="1"/>
        <charset val="204"/>
      </rPr>
      <t>0106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0000</t>
    </r>
  </si>
  <si>
    <t>Электрооборудование</t>
  </si>
  <si>
    <r>
      <t>1714322001140432201001</t>
    </r>
    <r>
      <rPr>
        <sz val="9"/>
        <color rgb="FFFF0000"/>
        <rFont val="Times New Roman"/>
        <family val="1"/>
        <charset val="204"/>
      </rPr>
      <t>0107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0000</t>
    </r>
  </si>
  <si>
    <t>Канцелярские товары</t>
  </si>
  <si>
    <r>
      <t>1714322001140432201001</t>
    </r>
    <r>
      <rPr>
        <sz val="9"/>
        <color rgb="FFFF0000"/>
        <rFont val="Times New Roman"/>
        <family val="1"/>
        <charset val="204"/>
      </rPr>
      <t>0108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0000</t>
    </r>
  </si>
  <si>
    <t xml:space="preserve">Закупка у единственного поставщика П.4 </t>
  </si>
  <si>
    <r>
      <t>1714322001140432201001</t>
    </r>
    <r>
      <rPr>
        <sz val="9"/>
        <color rgb="FFFF0000"/>
        <rFont val="Times New Roman"/>
        <family val="1"/>
        <charset val="204"/>
      </rPr>
      <t>0109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0000</t>
    </r>
  </si>
  <si>
    <r>
      <t>1714322001140432201001</t>
    </r>
    <r>
      <rPr>
        <sz val="9"/>
        <color rgb="FFFF0000"/>
        <rFont val="Times New Roman"/>
        <family val="1"/>
        <charset val="204"/>
      </rPr>
      <t>0110</t>
    </r>
    <r>
      <rPr>
        <sz val="9"/>
        <color theme="4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0000</t>
    </r>
  </si>
</sst>
</file>

<file path=xl/styles.xml><?xml version="1.0" encoding="utf-8"?>
<styleSheet xmlns="http://schemas.openxmlformats.org/spreadsheetml/2006/main">
  <numFmts count="1">
    <numFmt numFmtId="164" formatCode="0.00000"/>
  </numFmts>
  <fonts count="1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9"/>
      <color rgb="FFFF0000"/>
      <name val="Times New Roman"/>
      <family val="1"/>
      <charset val="204"/>
    </font>
    <font>
      <sz val="9"/>
      <color theme="4"/>
      <name val="Times New Roman"/>
      <family val="1"/>
      <charset val="204"/>
    </font>
    <font>
      <sz val="9"/>
      <color rgb="FF92D050"/>
      <name val="Times New Roman"/>
      <family val="1"/>
      <charset val="204"/>
    </font>
    <font>
      <sz val="9"/>
      <color rgb="FFFFC000"/>
      <name val="Times New Roman"/>
      <family val="1"/>
      <charset val="204"/>
    </font>
    <font>
      <sz val="9"/>
      <color rgb="FF7030A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 style="medium">
        <color rgb="FFFF0000"/>
      </top>
      <bottom style="thin">
        <color indexed="64"/>
      </bottom>
      <diagonal/>
    </border>
    <border>
      <left/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rgb="FF0070C0"/>
      </bottom>
      <diagonal/>
    </border>
    <border>
      <left style="thin">
        <color indexed="64"/>
      </left>
      <right/>
      <top style="thin">
        <color indexed="64"/>
      </top>
      <bottom style="medium">
        <color rgb="FF0070C0"/>
      </bottom>
      <diagonal/>
    </border>
    <border>
      <left/>
      <right style="thin">
        <color indexed="64"/>
      </right>
      <top style="thin">
        <color indexed="64"/>
      </top>
      <bottom style="medium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70C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70C0"/>
      </bottom>
      <diagonal/>
    </border>
    <border>
      <left style="thin">
        <color indexed="64"/>
      </left>
      <right style="thin">
        <color indexed="64"/>
      </right>
      <top style="medium">
        <color rgb="FF0070C0"/>
      </top>
      <bottom style="thin">
        <color indexed="64"/>
      </bottom>
      <diagonal/>
    </border>
    <border>
      <left style="thin">
        <color indexed="64"/>
      </left>
      <right/>
      <top style="medium">
        <color rgb="FF0070C0"/>
      </top>
      <bottom style="thin">
        <color indexed="64"/>
      </bottom>
      <diagonal/>
    </border>
    <border>
      <left/>
      <right style="thin">
        <color indexed="64"/>
      </right>
      <top style="medium">
        <color rgb="FF0070C0"/>
      </top>
      <bottom style="thin">
        <color indexed="64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 textRotation="90" wrapText="1"/>
    </xf>
    <xf numFmtId="0" fontId="4" fillId="0" borderId="0" xfId="0" applyFont="1" applyAlignment="1">
      <alignment vertical="top"/>
    </xf>
    <xf numFmtId="0" fontId="4" fillId="0" borderId="24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top"/>
    </xf>
    <xf numFmtId="49" fontId="5" fillId="0" borderId="12" xfId="0" applyNumberFormat="1" applyFont="1" applyBorder="1" applyAlignment="1">
      <alignment horizontal="left" vertical="center" wrapText="1"/>
    </xf>
    <xf numFmtId="0" fontId="4" fillId="0" borderId="49" xfId="0" applyFont="1" applyBorder="1" applyAlignment="1">
      <alignment horizontal="center" vertical="top"/>
    </xf>
    <xf numFmtId="0" fontId="4" fillId="0" borderId="50" xfId="0" applyFont="1" applyBorder="1" applyAlignment="1">
      <alignment horizontal="center" vertical="top"/>
    </xf>
    <xf numFmtId="2" fontId="11" fillId="0" borderId="13" xfId="0" applyNumberFormat="1" applyFont="1" applyBorder="1" applyAlignment="1">
      <alignment horizontal="left" wrapText="1"/>
    </xf>
    <xf numFmtId="49" fontId="5" fillId="0" borderId="45" xfId="0" applyNumberFormat="1" applyFont="1" applyBorder="1" applyAlignment="1">
      <alignment horizontal="left" vertical="center" wrapText="1"/>
    </xf>
    <xf numFmtId="2" fontId="11" fillId="0" borderId="38" xfId="0" applyNumberFormat="1" applyFont="1" applyBorder="1" applyAlignment="1">
      <alignment horizontal="left" wrapText="1"/>
    </xf>
    <xf numFmtId="164" fontId="5" fillId="0" borderId="9" xfId="0" applyNumberFormat="1" applyFont="1" applyBorder="1" applyAlignment="1">
      <alignment vertical="center"/>
    </xf>
    <xf numFmtId="164" fontId="5" fillId="0" borderId="24" xfId="0" applyNumberFormat="1" applyFont="1" applyBorder="1" applyAlignment="1">
      <alignment vertical="center"/>
    </xf>
    <xf numFmtId="0" fontId="4" fillId="0" borderId="32" xfId="0" applyFont="1" applyBorder="1" applyAlignment="1">
      <alignment horizontal="center" vertical="center"/>
    </xf>
    <xf numFmtId="164" fontId="5" fillId="0" borderId="32" xfId="0" applyNumberFormat="1" applyFont="1" applyBorder="1" applyAlignment="1">
      <alignment vertical="center"/>
    </xf>
    <xf numFmtId="49" fontId="5" fillId="0" borderId="52" xfId="0" applyNumberFormat="1" applyFont="1" applyBorder="1" applyAlignment="1">
      <alignment horizontal="left" vertical="center" wrapText="1"/>
    </xf>
    <xf numFmtId="2" fontId="11" fillId="0" borderId="53" xfId="0" applyNumberFormat="1" applyFont="1" applyBorder="1" applyAlignment="1">
      <alignment horizontal="left" wrapText="1"/>
    </xf>
    <xf numFmtId="0" fontId="4" fillId="0" borderId="53" xfId="0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left" wrapText="1"/>
    </xf>
    <xf numFmtId="49" fontId="5" fillId="0" borderId="54" xfId="0" applyNumberFormat="1" applyFont="1" applyBorder="1" applyAlignment="1">
      <alignment horizontal="left" vertical="center" wrapText="1"/>
    </xf>
    <xf numFmtId="49" fontId="11" fillId="0" borderId="51" xfId="0" applyNumberFormat="1" applyFont="1" applyBorder="1" applyAlignment="1">
      <alignment horizontal="left" wrapText="1"/>
    </xf>
    <xf numFmtId="49" fontId="4" fillId="0" borderId="55" xfId="0" applyNumberFormat="1" applyFont="1" applyBorder="1"/>
    <xf numFmtId="164" fontId="5" fillId="0" borderId="9" xfId="0" applyNumberFormat="1" applyFont="1" applyBorder="1" applyAlignment="1">
      <alignment horizontal="right" vertical="center"/>
    </xf>
    <xf numFmtId="164" fontId="5" fillId="0" borderId="24" xfId="0" applyNumberFormat="1" applyFont="1" applyBorder="1" applyAlignment="1">
      <alignment horizontal="right" vertical="center"/>
    </xf>
    <xf numFmtId="164" fontId="5" fillId="0" borderId="15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164" fontId="5" fillId="2" borderId="15" xfId="0" applyNumberFormat="1" applyFont="1" applyFill="1" applyBorder="1" applyAlignment="1">
      <alignment horizontal="right" vertical="center"/>
    </xf>
    <xf numFmtId="164" fontId="5" fillId="2" borderId="9" xfId="0" applyNumberFormat="1" applyFont="1" applyFill="1" applyBorder="1" applyAlignment="1">
      <alignment horizontal="right" vertical="center"/>
    </xf>
    <xf numFmtId="164" fontId="5" fillId="2" borderId="24" xfId="0" applyNumberFormat="1" applyFont="1" applyFill="1" applyBorder="1" applyAlignment="1">
      <alignment horizontal="right" vertical="center"/>
    </xf>
    <xf numFmtId="164" fontId="5" fillId="2" borderId="32" xfId="0" applyNumberFormat="1" applyFont="1" applyFill="1" applyBorder="1" applyAlignment="1">
      <alignment vertical="center"/>
    </xf>
    <xf numFmtId="164" fontId="5" fillId="2" borderId="9" xfId="0" applyNumberFormat="1" applyFont="1" applyFill="1" applyBorder="1" applyAlignment="1">
      <alignment vertical="center"/>
    </xf>
    <xf numFmtId="164" fontId="5" fillId="2" borderId="24" xfId="0" applyNumberFormat="1" applyFont="1" applyFill="1" applyBorder="1" applyAlignment="1">
      <alignment vertical="center"/>
    </xf>
    <xf numFmtId="0" fontId="4" fillId="0" borderId="32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left" wrapText="1"/>
    </xf>
    <xf numFmtId="0" fontId="4" fillId="0" borderId="32" xfId="0" applyFont="1" applyBorder="1" applyAlignment="1">
      <alignment horizontal="center" vertical="center"/>
    </xf>
    <xf numFmtId="49" fontId="11" fillId="0" borderId="56" xfId="0" applyNumberFormat="1" applyFont="1" applyBorder="1" applyAlignment="1"/>
    <xf numFmtId="0" fontId="4" fillId="0" borderId="1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164" fontId="5" fillId="2" borderId="32" xfId="0" applyNumberFormat="1" applyFont="1" applyFill="1" applyBorder="1" applyAlignment="1">
      <alignment horizontal="right" vertical="center"/>
    </xf>
    <xf numFmtId="164" fontId="5" fillId="0" borderId="32" xfId="0" applyNumberFormat="1" applyFont="1" applyBorder="1" applyAlignment="1">
      <alignment horizontal="right" vertical="center"/>
    </xf>
    <xf numFmtId="0" fontId="4" fillId="0" borderId="28" xfId="0" applyFont="1" applyBorder="1" applyAlignment="1">
      <alignment horizontal="center" vertical="center"/>
    </xf>
    <xf numFmtId="49" fontId="5" fillId="0" borderId="57" xfId="0" applyNumberFormat="1" applyFont="1" applyBorder="1" applyAlignment="1">
      <alignment horizontal="left" vertical="center" wrapText="1"/>
    </xf>
    <xf numFmtId="49" fontId="11" fillId="0" borderId="58" xfId="0" applyNumberFormat="1" applyFont="1" applyBorder="1" applyAlignment="1">
      <alignment horizontal="left" wrapText="1"/>
    </xf>
    <xf numFmtId="0" fontId="4" fillId="0" borderId="61" xfId="0" applyFont="1" applyBorder="1" applyAlignment="1">
      <alignment horizontal="center" vertical="center"/>
    </xf>
    <xf numFmtId="164" fontId="5" fillId="2" borderId="61" xfId="0" applyNumberFormat="1" applyFont="1" applyFill="1" applyBorder="1" applyAlignment="1">
      <alignment horizontal="right" vertical="center"/>
    </xf>
    <xf numFmtId="164" fontId="5" fillId="0" borderId="61" xfId="0" applyNumberFormat="1" applyFont="1" applyBorder="1" applyAlignment="1">
      <alignment horizontal="right" vertical="center"/>
    </xf>
    <xf numFmtId="0" fontId="4" fillId="0" borderId="60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49" fontId="11" fillId="0" borderId="65" xfId="0" applyNumberFormat="1" applyFont="1" applyBorder="1" applyAlignment="1">
      <alignment horizontal="left" wrapText="1"/>
    </xf>
    <xf numFmtId="0" fontId="4" fillId="0" borderId="63" xfId="0" applyFont="1" applyBorder="1" applyAlignment="1">
      <alignment horizontal="center" vertical="center" wrapText="1"/>
    </xf>
    <xf numFmtId="164" fontId="5" fillId="2" borderId="63" xfId="0" applyNumberFormat="1" applyFont="1" applyFill="1" applyBorder="1" applyAlignment="1">
      <alignment horizontal="right" vertical="center"/>
    </xf>
    <xf numFmtId="164" fontId="5" fillId="0" borderId="63" xfId="0" applyNumberFormat="1" applyFont="1" applyBorder="1" applyAlignment="1">
      <alignment horizontal="right" vertical="center"/>
    </xf>
    <xf numFmtId="0" fontId="4" fillId="0" borderId="63" xfId="0" applyFont="1" applyBorder="1" applyAlignment="1">
      <alignment horizontal="center" vertical="center"/>
    </xf>
    <xf numFmtId="0" fontId="6" fillId="0" borderId="63" xfId="0" applyFont="1" applyFill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49" fontId="5" fillId="0" borderId="64" xfId="0" applyNumberFormat="1" applyFont="1" applyBorder="1" applyAlignment="1">
      <alignment horizontal="left" wrapText="1"/>
    </xf>
    <xf numFmtId="49" fontId="5" fillId="0" borderId="54" xfId="0" applyNumberFormat="1" applyFont="1" applyBorder="1" applyAlignment="1">
      <alignment horizontal="left" wrapText="1"/>
    </xf>
    <xf numFmtId="164" fontId="5" fillId="0" borderId="9" xfId="0" applyNumberFormat="1" applyFont="1" applyFill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49" fontId="11" fillId="0" borderId="53" xfId="0" applyNumberFormat="1" applyFont="1" applyBorder="1" applyAlignment="1">
      <alignment horizontal="left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164" fontId="5" fillId="0" borderId="15" xfId="0" applyNumberFormat="1" applyFont="1" applyFill="1" applyBorder="1" applyAlignment="1">
      <alignment vertical="center"/>
    </xf>
    <xf numFmtId="164" fontId="5" fillId="0" borderId="15" xfId="0" applyNumberFormat="1" applyFont="1" applyFill="1" applyBorder="1" applyAlignment="1">
      <alignment horizontal="right" vertical="center"/>
    </xf>
    <xf numFmtId="164" fontId="5" fillId="0" borderId="9" xfId="0" applyNumberFormat="1" applyFont="1" applyFill="1" applyBorder="1" applyAlignment="1">
      <alignment horizontal="right" vertical="center"/>
    </xf>
    <xf numFmtId="0" fontId="13" fillId="0" borderId="32" xfId="0" applyFont="1" applyFill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top"/>
    </xf>
    <xf numFmtId="49" fontId="5" fillId="0" borderId="67" xfId="0" applyNumberFormat="1" applyFont="1" applyBorder="1" applyAlignment="1">
      <alignment horizontal="left" wrapText="1"/>
    </xf>
    <xf numFmtId="49" fontId="11" fillId="0" borderId="68" xfId="0" applyNumberFormat="1" applyFont="1" applyBorder="1" applyAlignment="1">
      <alignment horizontal="left" wrapText="1"/>
    </xf>
    <xf numFmtId="0" fontId="5" fillId="0" borderId="68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/>
    </xf>
    <xf numFmtId="0" fontId="13" fillId="0" borderId="69" xfId="0" applyFont="1" applyFill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164" fontId="5" fillId="2" borderId="69" xfId="0" applyNumberFormat="1" applyFont="1" applyFill="1" applyBorder="1" applyAlignment="1">
      <alignment horizontal="right" vertical="center"/>
    </xf>
    <xf numFmtId="164" fontId="5" fillId="0" borderId="69" xfId="0" applyNumberFormat="1" applyFont="1" applyBorder="1" applyAlignment="1">
      <alignment horizontal="right" vertical="center"/>
    </xf>
    <xf numFmtId="0" fontId="4" fillId="0" borderId="70" xfId="0" applyFont="1" applyBorder="1" applyAlignment="1">
      <alignment horizontal="center" vertical="center"/>
    </xf>
    <xf numFmtId="49" fontId="5" fillId="0" borderId="72" xfId="0" applyNumberFormat="1" applyFont="1" applyBorder="1" applyAlignment="1">
      <alignment horizontal="left" wrapText="1"/>
    </xf>
    <xf numFmtId="49" fontId="11" fillId="0" borderId="73" xfId="0" applyNumberFormat="1" applyFont="1" applyBorder="1" applyAlignment="1">
      <alignment horizontal="left" wrapText="1"/>
    </xf>
    <xf numFmtId="0" fontId="5" fillId="0" borderId="73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 wrapText="1"/>
    </xf>
    <xf numFmtId="164" fontId="5" fillId="2" borderId="71" xfId="0" applyNumberFormat="1" applyFont="1" applyFill="1" applyBorder="1" applyAlignment="1">
      <alignment horizontal="right" vertical="center"/>
    </xf>
    <xf numFmtId="164" fontId="5" fillId="0" borderId="71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 wrapText="1"/>
    </xf>
    <xf numFmtId="0" fontId="13" fillId="3" borderId="71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textRotation="90" wrapText="1"/>
    </xf>
    <xf numFmtId="0" fontId="4" fillId="0" borderId="21" xfId="0" applyFont="1" applyBorder="1" applyAlignment="1">
      <alignment horizontal="center" vertical="center" textRotation="90" wrapText="1"/>
    </xf>
    <xf numFmtId="0" fontId="4" fillId="0" borderId="25" xfId="0" applyFont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textRotation="90" wrapText="1"/>
    </xf>
    <xf numFmtId="0" fontId="12" fillId="0" borderId="15" xfId="0" applyFont="1" applyBorder="1" applyAlignment="1">
      <alignment horizontal="center" vertical="center" textRotation="90" wrapText="1"/>
    </xf>
    <xf numFmtId="0" fontId="12" fillId="0" borderId="11" xfId="0" applyFont="1" applyBorder="1" applyAlignment="1">
      <alignment horizontal="center" vertical="center" textRotation="90" wrapText="1"/>
    </xf>
    <xf numFmtId="0" fontId="12" fillId="0" borderId="23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23" xfId="0" applyFont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textRotation="90" wrapText="1"/>
    </xf>
    <xf numFmtId="0" fontId="4" fillId="0" borderId="44" xfId="0" applyFont="1" applyBorder="1" applyAlignment="1">
      <alignment horizontal="center" vertical="center" textRotation="90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38" xfId="0" applyFont="1" applyBorder="1" applyAlignment="1">
      <alignment horizontal="center" vertical="center" textRotation="90" wrapText="1"/>
    </xf>
    <xf numFmtId="0" fontId="4" fillId="0" borderId="46" xfId="0" applyFont="1" applyBorder="1" applyAlignment="1">
      <alignment horizontal="center" vertical="center" textRotation="90" wrapText="1"/>
    </xf>
    <xf numFmtId="0" fontId="4" fillId="0" borderId="47" xfId="0" applyFont="1" applyBorder="1" applyAlignment="1">
      <alignment horizontal="center" vertical="center" textRotation="90" wrapText="1"/>
    </xf>
    <xf numFmtId="0" fontId="4" fillId="0" borderId="4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justify" wrapText="1"/>
    </xf>
    <xf numFmtId="0" fontId="4" fillId="0" borderId="0" xfId="0" applyFont="1" applyAlignment="1">
      <alignment horizontal="left"/>
    </xf>
    <xf numFmtId="0" fontId="4" fillId="0" borderId="37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38" xfId="0" applyFont="1" applyBorder="1" applyAlignment="1">
      <alignment horizontal="right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27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4" fillId="0" borderId="27" xfId="0" applyFont="1" applyBorder="1" applyAlignment="1">
      <alignment horizontal="right" vertical="top"/>
    </xf>
    <xf numFmtId="0" fontId="4" fillId="0" borderId="9" xfId="0" applyFont="1" applyBorder="1" applyAlignment="1">
      <alignment horizontal="right" vertical="top"/>
    </xf>
    <xf numFmtId="0" fontId="4" fillId="0" borderId="53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right" vertical="top"/>
    </xf>
    <xf numFmtId="0" fontId="4" fillId="0" borderId="32" xfId="0" applyFont="1" applyBorder="1" applyAlignment="1">
      <alignment horizontal="right" vertical="top"/>
    </xf>
    <xf numFmtId="0" fontId="4" fillId="0" borderId="26" xfId="0" applyFont="1" applyBorder="1" applyAlignment="1">
      <alignment horizontal="right" vertical="top"/>
    </xf>
    <xf numFmtId="0" fontId="5" fillId="0" borderId="10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opLeftCell="A4" zoomScaleNormal="100" workbookViewId="0">
      <selection activeCell="A17" sqref="A17:B17"/>
    </sheetView>
  </sheetViews>
  <sheetFormatPr defaultRowHeight="15"/>
  <cols>
    <col min="1" max="1" width="63.28515625" customWidth="1"/>
    <col min="2" max="2" width="17.85546875" customWidth="1"/>
    <col min="3" max="3" width="20.5703125" customWidth="1"/>
    <col min="4" max="4" width="13" customWidth="1"/>
    <col min="5" max="5" width="13.42578125" customWidth="1"/>
    <col min="6" max="6" width="1.42578125" customWidth="1"/>
  </cols>
  <sheetData>
    <row r="1" spans="1:5">
      <c r="A1" s="1"/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>
      <c r="A3" s="1"/>
      <c r="B3" s="1"/>
      <c r="C3" s="1"/>
      <c r="D3" s="1"/>
      <c r="E3" s="1"/>
    </row>
    <row r="4" spans="1:5">
      <c r="A4" s="1"/>
      <c r="B4" s="1"/>
      <c r="C4" s="1"/>
      <c r="D4" s="1"/>
      <c r="E4" s="1"/>
    </row>
    <row r="5" spans="1:5">
      <c r="A5" s="1"/>
      <c r="B5" s="1"/>
      <c r="C5" s="1"/>
      <c r="D5" s="1"/>
      <c r="E5" s="1"/>
    </row>
    <row r="6" spans="1:5" ht="15.75">
      <c r="A6" s="129" t="s">
        <v>0</v>
      </c>
      <c r="B6" s="129"/>
      <c r="C6" s="129"/>
      <c r="D6" s="129"/>
      <c r="E6" s="129"/>
    </row>
    <row r="7" spans="1:5" ht="15.75">
      <c r="A7" s="129" t="s">
        <v>1</v>
      </c>
      <c r="B7" s="129"/>
      <c r="C7" s="129"/>
      <c r="D7" s="129"/>
      <c r="E7" s="129"/>
    </row>
    <row r="8" spans="1:5">
      <c r="A8" s="1"/>
      <c r="B8" s="1"/>
      <c r="C8" s="1"/>
      <c r="D8" s="1"/>
      <c r="E8" s="1"/>
    </row>
    <row r="9" spans="1:5" ht="15.75" thickBot="1">
      <c r="A9" s="1"/>
      <c r="B9" s="1"/>
      <c r="C9" s="1"/>
      <c r="D9" s="1"/>
      <c r="E9" s="1"/>
    </row>
    <row r="10" spans="1:5">
      <c r="A10" s="1"/>
      <c r="B10" s="1"/>
      <c r="C10" s="1"/>
      <c r="D10" s="3"/>
      <c r="E10" s="4" t="s">
        <v>2</v>
      </c>
    </row>
    <row r="11" spans="1:5">
      <c r="A11" s="2" t="s">
        <v>3</v>
      </c>
      <c r="B11" s="2"/>
      <c r="C11" s="1"/>
      <c r="D11" s="3"/>
      <c r="E11" s="5"/>
    </row>
    <row r="12" spans="1:5">
      <c r="A12" s="2" t="s">
        <v>4</v>
      </c>
      <c r="B12" s="2"/>
      <c r="C12" s="1"/>
      <c r="D12" s="6" t="s">
        <v>14</v>
      </c>
      <c r="E12" s="5"/>
    </row>
    <row r="13" spans="1:5">
      <c r="A13" s="2" t="s">
        <v>5</v>
      </c>
      <c r="B13" s="2"/>
      <c r="C13" s="1"/>
      <c r="D13" s="3"/>
      <c r="E13" s="130"/>
    </row>
    <row r="14" spans="1:5" ht="16.5" customHeight="1">
      <c r="A14" s="136"/>
      <c r="B14" s="136"/>
      <c r="C14" s="1"/>
      <c r="D14" s="6" t="s">
        <v>15</v>
      </c>
      <c r="E14" s="131"/>
    </row>
    <row r="15" spans="1:5">
      <c r="A15" s="135"/>
      <c r="B15" s="135"/>
      <c r="C15" s="1"/>
      <c r="D15" s="6"/>
      <c r="E15" s="7"/>
    </row>
    <row r="16" spans="1:5">
      <c r="A16" s="2" t="s">
        <v>6</v>
      </c>
      <c r="B16" s="2"/>
      <c r="C16" s="1"/>
      <c r="D16" s="3"/>
      <c r="E16" s="130"/>
    </row>
    <row r="17" spans="1:5">
      <c r="A17" s="127"/>
      <c r="B17" s="127"/>
      <c r="C17" s="1"/>
      <c r="D17" s="6" t="s">
        <v>16</v>
      </c>
      <c r="E17" s="131"/>
    </row>
    <row r="18" spans="1:5">
      <c r="A18" s="2" t="s">
        <v>7</v>
      </c>
      <c r="B18" s="2"/>
      <c r="C18" s="1"/>
      <c r="D18" s="3"/>
      <c r="E18" s="130"/>
    </row>
    <row r="19" spans="1:5">
      <c r="A19" s="127"/>
      <c r="B19" s="127"/>
      <c r="C19" s="1"/>
      <c r="D19" s="3"/>
      <c r="E19" s="131"/>
    </row>
    <row r="20" spans="1:5">
      <c r="A20" s="2" t="s">
        <v>8</v>
      </c>
      <c r="B20" s="2"/>
      <c r="C20" s="1"/>
      <c r="D20" s="3"/>
      <c r="E20" s="132"/>
    </row>
    <row r="21" spans="1:5">
      <c r="A21" s="2" t="s">
        <v>9</v>
      </c>
      <c r="B21" s="2"/>
      <c r="C21" s="1"/>
      <c r="D21" s="3"/>
      <c r="E21" s="133"/>
    </row>
    <row r="22" spans="1:5">
      <c r="A22" s="2" t="s">
        <v>10</v>
      </c>
      <c r="B22" s="2"/>
      <c r="C22" s="1"/>
      <c r="D22" s="6" t="s">
        <v>17</v>
      </c>
      <c r="E22" s="133"/>
    </row>
    <row r="23" spans="1:5">
      <c r="A23" s="2" t="s">
        <v>11</v>
      </c>
      <c r="B23" s="2"/>
      <c r="C23" s="1"/>
      <c r="D23" s="3"/>
      <c r="E23" s="133"/>
    </row>
    <row r="24" spans="1:5">
      <c r="A24" s="128"/>
      <c r="B24" s="128"/>
      <c r="C24" s="1"/>
      <c r="D24" s="3"/>
      <c r="E24" s="134"/>
    </row>
    <row r="25" spans="1:5">
      <c r="A25" s="2" t="s">
        <v>12</v>
      </c>
      <c r="B25" s="2"/>
      <c r="C25" s="1"/>
      <c r="D25" s="3"/>
      <c r="E25" s="130"/>
    </row>
    <row r="26" spans="1:5">
      <c r="A26" s="128"/>
      <c r="B26" s="128"/>
      <c r="C26" s="1"/>
      <c r="D26" s="6" t="s">
        <v>18</v>
      </c>
      <c r="E26" s="131"/>
    </row>
    <row r="27" spans="1:5" ht="15.75" thickBot="1">
      <c r="A27" s="2" t="s">
        <v>13</v>
      </c>
      <c r="B27" s="9" t="s">
        <v>20</v>
      </c>
      <c r="C27" s="1"/>
      <c r="D27" s="6" t="s">
        <v>19</v>
      </c>
      <c r="E27" s="8">
        <v>0</v>
      </c>
    </row>
  </sheetData>
  <mergeCells count="13">
    <mergeCell ref="A19:B19"/>
    <mergeCell ref="A24:B24"/>
    <mergeCell ref="A26:B26"/>
    <mergeCell ref="A6:E6"/>
    <mergeCell ref="A7:E7"/>
    <mergeCell ref="E25:E26"/>
    <mergeCell ref="E20:E24"/>
    <mergeCell ref="E18:E19"/>
    <mergeCell ref="E16:E17"/>
    <mergeCell ref="E13:E14"/>
    <mergeCell ref="A15:B15"/>
    <mergeCell ref="A14:B14"/>
    <mergeCell ref="A17:B17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32"/>
  <sheetViews>
    <sheetView tabSelected="1" zoomScaleNormal="100" zoomScaleSheetLayoutView="100" workbookViewId="0">
      <pane xSplit="16" ySplit="5" topLeftCell="Q111" activePane="bottomRight" state="frozen"/>
      <selection pane="topRight" activeCell="P1" sqref="P1"/>
      <selection pane="bottomLeft" activeCell="A6" sqref="A6"/>
      <selection pane="bottomRight" activeCell="M114" sqref="M114"/>
    </sheetView>
  </sheetViews>
  <sheetFormatPr defaultRowHeight="15"/>
  <cols>
    <col min="1" max="1" width="4.28515625" customWidth="1"/>
    <col min="2" max="2" width="10.28515625" customWidth="1"/>
    <col min="3" max="3" width="3.42578125" customWidth="1"/>
    <col min="4" max="4" width="16.42578125" customWidth="1"/>
    <col min="5" max="5" width="7.5703125" customWidth="1"/>
    <col min="6" max="6" width="18" customWidth="1"/>
    <col min="7" max="8" width="11.42578125" customWidth="1"/>
    <col min="9" max="11" width="10" customWidth="1"/>
    <col min="12" max="12" width="6.85546875" customWidth="1"/>
    <col min="13" max="13" width="10" customWidth="1"/>
    <col min="14" max="14" width="14.28515625" customWidth="1"/>
    <col min="15" max="15" width="6.5703125" customWidth="1"/>
    <col min="16" max="16" width="13.42578125" customWidth="1"/>
  </cols>
  <sheetData>
    <row r="1" spans="1:16" ht="20.25" customHeight="1">
      <c r="A1" s="167" t="s">
        <v>22</v>
      </c>
      <c r="B1" s="179" t="s">
        <v>24</v>
      </c>
      <c r="C1" s="180"/>
      <c r="D1" s="170" t="s">
        <v>23</v>
      </c>
      <c r="E1" s="171"/>
      <c r="F1" s="176" t="s">
        <v>26</v>
      </c>
      <c r="G1" s="148" t="s">
        <v>30</v>
      </c>
      <c r="H1" s="151" t="s">
        <v>27</v>
      </c>
      <c r="I1" s="152"/>
      <c r="J1" s="152"/>
      <c r="K1" s="152"/>
      <c r="L1" s="153"/>
      <c r="M1" s="161" t="s">
        <v>37</v>
      </c>
      <c r="N1" s="162" t="s">
        <v>38</v>
      </c>
      <c r="O1" s="148" t="s">
        <v>39</v>
      </c>
      <c r="P1" s="145" t="s">
        <v>40</v>
      </c>
    </row>
    <row r="2" spans="1:16">
      <c r="A2" s="168"/>
      <c r="B2" s="181"/>
      <c r="C2" s="182"/>
      <c r="D2" s="157" t="s">
        <v>25</v>
      </c>
      <c r="E2" s="172" t="s">
        <v>36</v>
      </c>
      <c r="F2" s="158"/>
      <c r="G2" s="149"/>
      <c r="H2" s="157" t="s">
        <v>35</v>
      </c>
      <c r="I2" s="154" t="s">
        <v>28</v>
      </c>
      <c r="J2" s="155"/>
      <c r="K2" s="155"/>
      <c r="L2" s="156"/>
      <c r="M2" s="149"/>
      <c r="N2" s="163"/>
      <c r="O2" s="165"/>
      <c r="P2" s="146"/>
    </row>
    <row r="3" spans="1:16">
      <c r="A3" s="168"/>
      <c r="B3" s="181"/>
      <c r="C3" s="182"/>
      <c r="D3" s="158"/>
      <c r="E3" s="165"/>
      <c r="F3" s="158"/>
      <c r="G3" s="149"/>
      <c r="H3" s="158"/>
      <c r="I3" s="160" t="s">
        <v>32</v>
      </c>
      <c r="J3" s="154" t="s">
        <v>29</v>
      </c>
      <c r="K3" s="156"/>
      <c r="L3" s="160" t="s">
        <v>31</v>
      </c>
      <c r="M3" s="149"/>
      <c r="N3" s="163"/>
      <c r="O3" s="165"/>
      <c r="P3" s="146"/>
    </row>
    <row r="4" spans="1:16" ht="13.5" customHeight="1" thickBot="1">
      <c r="A4" s="169"/>
      <c r="B4" s="183"/>
      <c r="C4" s="184"/>
      <c r="D4" s="159"/>
      <c r="E4" s="166"/>
      <c r="F4" s="159"/>
      <c r="G4" s="150"/>
      <c r="H4" s="159"/>
      <c r="I4" s="150"/>
      <c r="J4" s="10" t="s">
        <v>33</v>
      </c>
      <c r="K4" s="10" t="s">
        <v>34</v>
      </c>
      <c r="L4" s="150"/>
      <c r="M4" s="150"/>
      <c r="N4" s="164"/>
      <c r="O4" s="166"/>
      <c r="P4" s="147"/>
    </row>
    <row r="5" spans="1:16" ht="15" customHeight="1" thickBot="1">
      <c r="A5" s="16">
        <v>1</v>
      </c>
      <c r="B5" s="177">
        <v>2</v>
      </c>
      <c r="C5" s="178"/>
      <c r="D5" s="17">
        <v>3</v>
      </c>
      <c r="E5" s="17">
        <v>4</v>
      </c>
      <c r="F5" s="17">
        <v>5</v>
      </c>
      <c r="G5" s="17">
        <v>6</v>
      </c>
      <c r="H5" s="17">
        <v>7</v>
      </c>
      <c r="I5" s="17">
        <v>8</v>
      </c>
      <c r="J5" s="17">
        <v>9</v>
      </c>
      <c r="K5" s="17">
        <v>10</v>
      </c>
      <c r="L5" s="17">
        <v>11</v>
      </c>
      <c r="M5" s="17">
        <v>12</v>
      </c>
      <c r="N5" s="17">
        <v>13</v>
      </c>
      <c r="O5" s="17">
        <v>14</v>
      </c>
      <c r="P5" s="18">
        <v>15</v>
      </c>
    </row>
    <row r="6" spans="1:16" ht="37.5" customHeight="1">
      <c r="A6" s="30">
        <v>1</v>
      </c>
      <c r="B6" s="35" t="s">
        <v>66</v>
      </c>
      <c r="C6" s="36" t="s">
        <v>65</v>
      </c>
      <c r="D6" s="185"/>
      <c r="E6" s="186" t="s">
        <v>54</v>
      </c>
      <c r="F6" s="173" t="s">
        <v>57</v>
      </c>
      <c r="G6" s="29">
        <v>2017</v>
      </c>
      <c r="H6" s="53">
        <f>SUM(I6:L6)</f>
        <v>5</v>
      </c>
      <c r="I6" s="101">
        <v>5</v>
      </c>
      <c r="J6" s="102">
        <v>0</v>
      </c>
      <c r="K6" s="102">
        <v>0</v>
      </c>
      <c r="L6" s="50">
        <v>0</v>
      </c>
      <c r="M6" s="22"/>
      <c r="N6" s="22" t="s">
        <v>54</v>
      </c>
      <c r="O6" s="22" t="s">
        <v>49</v>
      </c>
      <c r="P6" s="25" t="s">
        <v>54</v>
      </c>
    </row>
    <row r="7" spans="1:16" ht="37.5" customHeight="1">
      <c r="A7" s="32">
        <v>2</v>
      </c>
      <c r="B7" s="31" t="s">
        <v>67</v>
      </c>
      <c r="C7" s="34" t="s">
        <v>65</v>
      </c>
      <c r="D7" s="143"/>
      <c r="E7" s="138"/>
      <c r="F7" s="174"/>
      <c r="G7" s="51">
        <v>2018</v>
      </c>
      <c r="H7" s="54">
        <f t="shared" ref="H7:H117" si="0">SUM(I7:L7)</f>
        <v>5</v>
      </c>
      <c r="I7" s="103">
        <v>0</v>
      </c>
      <c r="J7" s="103">
        <v>5</v>
      </c>
      <c r="K7" s="103">
        <v>0</v>
      </c>
      <c r="L7" s="48">
        <v>0</v>
      </c>
      <c r="M7" s="14"/>
      <c r="N7" s="23" t="s">
        <v>54</v>
      </c>
      <c r="O7" s="23" t="s">
        <v>49</v>
      </c>
      <c r="P7" s="15" t="s">
        <v>54</v>
      </c>
    </row>
    <row r="8" spans="1:16" ht="37.5" customHeight="1">
      <c r="A8" s="33">
        <v>3</v>
      </c>
      <c r="B8" s="41" t="s">
        <v>68</v>
      </c>
      <c r="C8" s="42" t="s">
        <v>65</v>
      </c>
      <c r="D8" s="144"/>
      <c r="E8" s="139"/>
      <c r="F8" s="175"/>
      <c r="G8" s="14">
        <v>2019</v>
      </c>
      <c r="H8" s="54">
        <f t="shared" si="0"/>
        <v>5</v>
      </c>
      <c r="I8" s="91">
        <v>0</v>
      </c>
      <c r="J8" s="103">
        <v>0</v>
      </c>
      <c r="K8" s="103">
        <v>5</v>
      </c>
      <c r="L8" s="48">
        <v>0</v>
      </c>
      <c r="M8" s="23"/>
      <c r="N8" s="24" t="s">
        <v>54</v>
      </c>
      <c r="O8" s="24" t="s">
        <v>49</v>
      </c>
      <c r="P8" s="15" t="s">
        <v>54</v>
      </c>
    </row>
    <row r="9" spans="1:16" ht="37.5" customHeight="1">
      <c r="A9" s="32">
        <v>4</v>
      </c>
      <c r="B9" s="31" t="s">
        <v>69</v>
      </c>
      <c r="C9" s="34" t="s">
        <v>65</v>
      </c>
      <c r="D9" s="158"/>
      <c r="E9" s="138" t="s">
        <v>54</v>
      </c>
      <c r="F9" s="174" t="s">
        <v>58</v>
      </c>
      <c r="G9" s="51">
        <v>2017</v>
      </c>
      <c r="H9" s="54">
        <f t="shared" si="0"/>
        <v>5</v>
      </c>
      <c r="I9" s="103">
        <v>5</v>
      </c>
      <c r="J9" s="103">
        <v>0</v>
      </c>
      <c r="K9" s="103">
        <v>0</v>
      </c>
      <c r="L9" s="48">
        <v>0</v>
      </c>
      <c r="M9" s="28"/>
      <c r="N9" s="28" t="s">
        <v>54</v>
      </c>
      <c r="O9" s="28" t="s">
        <v>49</v>
      </c>
      <c r="P9" s="15" t="s">
        <v>54</v>
      </c>
    </row>
    <row r="10" spans="1:16" ht="37.5" customHeight="1">
      <c r="A10" s="33">
        <v>5</v>
      </c>
      <c r="B10" s="31" t="s">
        <v>99</v>
      </c>
      <c r="C10" s="34" t="s">
        <v>65</v>
      </c>
      <c r="D10" s="158"/>
      <c r="E10" s="138"/>
      <c r="F10" s="174"/>
      <c r="G10" s="51">
        <v>2018</v>
      </c>
      <c r="H10" s="54">
        <f t="shared" si="0"/>
        <v>5</v>
      </c>
      <c r="I10" s="91">
        <v>0</v>
      </c>
      <c r="J10" s="103">
        <v>5</v>
      </c>
      <c r="K10" s="103">
        <v>0</v>
      </c>
      <c r="L10" s="48">
        <v>0</v>
      </c>
      <c r="M10" s="28"/>
      <c r="N10" s="28" t="s">
        <v>54</v>
      </c>
      <c r="O10" s="28" t="s">
        <v>49</v>
      </c>
      <c r="P10" s="15" t="s">
        <v>54</v>
      </c>
    </row>
    <row r="11" spans="1:16" ht="37.5" customHeight="1">
      <c r="A11" s="32">
        <v>6</v>
      </c>
      <c r="B11" s="41" t="s">
        <v>100</v>
      </c>
      <c r="C11" s="42" t="s">
        <v>65</v>
      </c>
      <c r="D11" s="187"/>
      <c r="E11" s="139"/>
      <c r="F11" s="175"/>
      <c r="G11" s="14">
        <v>2019</v>
      </c>
      <c r="H11" s="54">
        <f t="shared" si="0"/>
        <v>5</v>
      </c>
      <c r="I11" s="103">
        <v>0</v>
      </c>
      <c r="J11" s="103">
        <v>0</v>
      </c>
      <c r="K11" s="103">
        <v>5</v>
      </c>
      <c r="L11" s="48">
        <v>0</v>
      </c>
      <c r="M11" s="28"/>
      <c r="N11" s="28" t="s">
        <v>54</v>
      </c>
      <c r="O11" s="28" t="s">
        <v>49</v>
      </c>
      <c r="P11" s="15" t="s">
        <v>54</v>
      </c>
    </row>
    <row r="12" spans="1:16" ht="37.5" customHeight="1">
      <c r="A12" s="33">
        <v>7</v>
      </c>
      <c r="B12" s="31" t="s">
        <v>71</v>
      </c>
      <c r="C12" s="44" t="s">
        <v>70</v>
      </c>
      <c r="D12" s="143"/>
      <c r="E12" s="137" t="s">
        <v>54</v>
      </c>
      <c r="F12" s="188" t="s">
        <v>60</v>
      </c>
      <c r="G12" s="51">
        <v>2017</v>
      </c>
      <c r="H12" s="54">
        <f t="shared" si="0"/>
        <v>5</v>
      </c>
      <c r="I12" s="37">
        <v>5</v>
      </c>
      <c r="J12" s="48">
        <v>0</v>
      </c>
      <c r="K12" s="48">
        <v>0</v>
      </c>
      <c r="L12" s="48">
        <v>0</v>
      </c>
      <c r="M12" s="28"/>
      <c r="N12" s="28" t="s">
        <v>54</v>
      </c>
      <c r="O12" s="28" t="s">
        <v>49</v>
      </c>
      <c r="P12" s="15" t="s">
        <v>54</v>
      </c>
    </row>
    <row r="13" spans="1:16" ht="37.5" customHeight="1">
      <c r="A13" s="32">
        <v>8</v>
      </c>
      <c r="B13" s="31" t="s">
        <v>101</v>
      </c>
      <c r="C13" s="44" t="s">
        <v>70</v>
      </c>
      <c r="D13" s="143"/>
      <c r="E13" s="138"/>
      <c r="F13" s="174"/>
      <c r="G13" s="51">
        <v>2018</v>
      </c>
      <c r="H13" s="54">
        <f t="shared" si="0"/>
        <v>5</v>
      </c>
      <c r="I13" s="48">
        <v>0</v>
      </c>
      <c r="J13" s="48">
        <v>5</v>
      </c>
      <c r="K13" s="48">
        <v>0</v>
      </c>
      <c r="L13" s="48">
        <v>0</v>
      </c>
      <c r="M13" s="28"/>
      <c r="N13" s="28" t="s">
        <v>54</v>
      </c>
      <c r="O13" s="28" t="s">
        <v>49</v>
      </c>
      <c r="P13" s="15" t="s">
        <v>54</v>
      </c>
    </row>
    <row r="14" spans="1:16" ht="37.5" customHeight="1">
      <c r="A14" s="33">
        <v>9</v>
      </c>
      <c r="B14" s="31" t="s">
        <v>102</v>
      </c>
      <c r="C14" s="44" t="s">
        <v>70</v>
      </c>
      <c r="D14" s="144"/>
      <c r="E14" s="139"/>
      <c r="F14" s="175"/>
      <c r="G14" s="14">
        <v>2019</v>
      </c>
      <c r="H14" s="54">
        <f t="shared" si="0"/>
        <v>5</v>
      </c>
      <c r="I14" s="37">
        <v>0</v>
      </c>
      <c r="J14" s="48">
        <v>0</v>
      </c>
      <c r="K14" s="48">
        <v>5</v>
      </c>
      <c r="L14" s="48">
        <v>0</v>
      </c>
      <c r="M14" s="28"/>
      <c r="N14" s="28" t="s">
        <v>54</v>
      </c>
      <c r="O14" s="28" t="s">
        <v>49</v>
      </c>
      <c r="P14" s="15" t="s">
        <v>54</v>
      </c>
    </row>
    <row r="15" spans="1:16" ht="37.5" customHeight="1">
      <c r="A15" s="32">
        <v>10</v>
      </c>
      <c r="B15" s="31" t="s">
        <v>72</v>
      </c>
      <c r="C15" s="44" t="s">
        <v>70</v>
      </c>
      <c r="D15" s="143"/>
      <c r="E15" s="137" t="s">
        <v>54</v>
      </c>
      <c r="F15" s="140" t="s">
        <v>59</v>
      </c>
      <c r="G15" s="51">
        <v>2017</v>
      </c>
      <c r="H15" s="54">
        <f t="shared" si="0"/>
        <v>5</v>
      </c>
      <c r="I15" s="48">
        <v>5</v>
      </c>
      <c r="J15" s="48">
        <v>0</v>
      </c>
      <c r="K15" s="48">
        <v>0</v>
      </c>
      <c r="L15" s="48">
        <v>0</v>
      </c>
      <c r="M15" s="28"/>
      <c r="N15" s="28" t="s">
        <v>54</v>
      </c>
      <c r="O15" s="28" t="s">
        <v>49</v>
      </c>
      <c r="P15" s="15" t="s">
        <v>54</v>
      </c>
    </row>
    <row r="16" spans="1:16" ht="37.5" customHeight="1">
      <c r="A16" s="33">
        <v>11</v>
      </c>
      <c r="B16" s="31" t="s">
        <v>103</v>
      </c>
      <c r="C16" s="44" t="s">
        <v>70</v>
      </c>
      <c r="D16" s="143"/>
      <c r="E16" s="138"/>
      <c r="F16" s="141"/>
      <c r="G16" s="51">
        <v>2018</v>
      </c>
      <c r="H16" s="54">
        <f t="shared" si="0"/>
        <v>5</v>
      </c>
      <c r="I16" s="37">
        <v>0</v>
      </c>
      <c r="J16" s="48">
        <v>5</v>
      </c>
      <c r="K16" s="48">
        <v>0</v>
      </c>
      <c r="L16" s="48">
        <v>0</v>
      </c>
      <c r="M16" s="28"/>
      <c r="N16" s="28" t="s">
        <v>54</v>
      </c>
      <c r="O16" s="28" t="s">
        <v>49</v>
      </c>
      <c r="P16" s="15" t="s">
        <v>54</v>
      </c>
    </row>
    <row r="17" spans="1:16" ht="37.5" customHeight="1">
      <c r="A17" s="32">
        <v>12</v>
      </c>
      <c r="B17" s="31" t="s">
        <v>104</v>
      </c>
      <c r="C17" s="44" t="s">
        <v>70</v>
      </c>
      <c r="D17" s="144"/>
      <c r="E17" s="139"/>
      <c r="F17" s="142"/>
      <c r="G17" s="14">
        <v>2019</v>
      </c>
      <c r="H17" s="54">
        <f t="shared" si="0"/>
        <v>5</v>
      </c>
      <c r="I17" s="48">
        <v>0</v>
      </c>
      <c r="J17" s="48">
        <v>0</v>
      </c>
      <c r="K17" s="48">
        <v>5</v>
      </c>
      <c r="L17" s="48">
        <v>0</v>
      </c>
      <c r="M17" s="28"/>
      <c r="N17" s="28" t="s">
        <v>54</v>
      </c>
      <c r="O17" s="28" t="s">
        <v>49</v>
      </c>
      <c r="P17" s="15" t="s">
        <v>54</v>
      </c>
    </row>
    <row r="18" spans="1:16" ht="37.5" customHeight="1">
      <c r="A18" s="33">
        <v>13</v>
      </c>
      <c r="B18" s="31" t="s">
        <v>85</v>
      </c>
      <c r="C18" s="44" t="s">
        <v>70</v>
      </c>
      <c r="D18" s="143"/>
      <c r="E18" s="137" t="s">
        <v>54</v>
      </c>
      <c r="F18" s="140" t="s">
        <v>61</v>
      </c>
      <c r="G18" s="51">
        <v>2017</v>
      </c>
      <c r="H18" s="54">
        <f t="shared" si="0"/>
        <v>5</v>
      </c>
      <c r="I18" s="37">
        <v>5</v>
      </c>
      <c r="J18" s="48">
        <v>0</v>
      </c>
      <c r="K18" s="48">
        <v>0</v>
      </c>
      <c r="L18" s="48">
        <v>0</v>
      </c>
      <c r="M18" s="28"/>
      <c r="N18" s="28" t="s">
        <v>54</v>
      </c>
      <c r="O18" s="28" t="s">
        <v>49</v>
      </c>
      <c r="P18" s="15" t="s">
        <v>54</v>
      </c>
    </row>
    <row r="19" spans="1:16" ht="37.5" customHeight="1">
      <c r="A19" s="32">
        <v>14</v>
      </c>
      <c r="B19" s="31" t="s">
        <v>105</v>
      </c>
      <c r="C19" s="44" t="s">
        <v>70</v>
      </c>
      <c r="D19" s="143"/>
      <c r="E19" s="138"/>
      <c r="F19" s="141"/>
      <c r="G19" s="51">
        <v>2018</v>
      </c>
      <c r="H19" s="54">
        <f t="shared" si="0"/>
        <v>5</v>
      </c>
      <c r="I19" s="48">
        <v>0</v>
      </c>
      <c r="J19" s="48">
        <v>5</v>
      </c>
      <c r="K19" s="48">
        <v>0</v>
      </c>
      <c r="L19" s="48">
        <v>0</v>
      </c>
      <c r="M19" s="28"/>
      <c r="N19" s="28" t="s">
        <v>54</v>
      </c>
      <c r="O19" s="28" t="s">
        <v>49</v>
      </c>
      <c r="P19" s="15" t="s">
        <v>54</v>
      </c>
    </row>
    <row r="20" spans="1:16" ht="37.5" customHeight="1">
      <c r="A20" s="33">
        <v>15</v>
      </c>
      <c r="B20" s="31" t="s">
        <v>106</v>
      </c>
      <c r="C20" s="44" t="s">
        <v>70</v>
      </c>
      <c r="D20" s="144"/>
      <c r="E20" s="139"/>
      <c r="F20" s="142"/>
      <c r="G20" s="14">
        <v>2019</v>
      </c>
      <c r="H20" s="54">
        <f t="shared" si="0"/>
        <v>5</v>
      </c>
      <c r="I20" s="37">
        <v>0</v>
      </c>
      <c r="J20" s="48">
        <v>0</v>
      </c>
      <c r="K20" s="48">
        <v>5</v>
      </c>
      <c r="L20" s="48">
        <v>0</v>
      </c>
      <c r="M20" s="28"/>
      <c r="N20" s="28" t="s">
        <v>54</v>
      </c>
      <c r="O20" s="28" t="s">
        <v>49</v>
      </c>
      <c r="P20" s="15" t="s">
        <v>54</v>
      </c>
    </row>
    <row r="21" spans="1:16" ht="37.5" customHeight="1">
      <c r="A21" s="32">
        <v>16</v>
      </c>
      <c r="B21" s="31" t="s">
        <v>74</v>
      </c>
      <c r="C21" s="44" t="s">
        <v>70</v>
      </c>
      <c r="D21" s="143"/>
      <c r="E21" s="137" t="s">
        <v>54</v>
      </c>
      <c r="F21" s="140" t="s">
        <v>82</v>
      </c>
      <c r="G21" s="51">
        <v>2017</v>
      </c>
      <c r="H21" s="54">
        <f t="shared" si="0"/>
        <v>5</v>
      </c>
      <c r="I21" s="48">
        <v>5</v>
      </c>
      <c r="J21" s="48">
        <v>0</v>
      </c>
      <c r="K21" s="48">
        <v>0</v>
      </c>
      <c r="L21" s="48">
        <v>0</v>
      </c>
      <c r="M21" s="28"/>
      <c r="N21" s="28" t="s">
        <v>54</v>
      </c>
      <c r="O21" s="28" t="s">
        <v>49</v>
      </c>
      <c r="P21" s="15" t="s">
        <v>54</v>
      </c>
    </row>
    <row r="22" spans="1:16" ht="37.5" customHeight="1">
      <c r="A22" s="33">
        <v>17</v>
      </c>
      <c r="B22" s="31" t="s">
        <v>107</v>
      </c>
      <c r="C22" s="44" t="s">
        <v>70</v>
      </c>
      <c r="D22" s="143"/>
      <c r="E22" s="138"/>
      <c r="F22" s="141"/>
      <c r="G22" s="51">
        <v>2018</v>
      </c>
      <c r="H22" s="54">
        <f t="shared" si="0"/>
        <v>5</v>
      </c>
      <c r="I22" s="37">
        <v>0</v>
      </c>
      <c r="J22" s="48">
        <v>5</v>
      </c>
      <c r="K22" s="48">
        <v>0</v>
      </c>
      <c r="L22" s="48">
        <v>0</v>
      </c>
      <c r="M22" s="28"/>
      <c r="N22" s="28" t="s">
        <v>54</v>
      </c>
      <c r="O22" s="28" t="s">
        <v>49</v>
      </c>
      <c r="P22" s="15" t="s">
        <v>54</v>
      </c>
    </row>
    <row r="23" spans="1:16" ht="37.5" customHeight="1">
      <c r="A23" s="32">
        <v>18</v>
      </c>
      <c r="B23" s="31" t="s">
        <v>108</v>
      </c>
      <c r="C23" s="44" t="s">
        <v>70</v>
      </c>
      <c r="D23" s="144"/>
      <c r="E23" s="139"/>
      <c r="F23" s="142"/>
      <c r="G23" s="14">
        <v>2019</v>
      </c>
      <c r="H23" s="54">
        <f t="shared" si="0"/>
        <v>5</v>
      </c>
      <c r="I23" s="48">
        <v>0</v>
      </c>
      <c r="J23" s="48">
        <v>0</v>
      </c>
      <c r="K23" s="48">
        <v>5</v>
      </c>
      <c r="L23" s="48">
        <v>0</v>
      </c>
      <c r="M23" s="28"/>
      <c r="N23" s="28" t="s">
        <v>54</v>
      </c>
      <c r="O23" s="28" t="s">
        <v>49</v>
      </c>
      <c r="P23" s="15" t="s">
        <v>54</v>
      </c>
    </row>
    <row r="24" spans="1:16" ht="37.5" customHeight="1">
      <c r="A24" s="33">
        <v>19</v>
      </c>
      <c r="B24" s="31" t="s">
        <v>75</v>
      </c>
      <c r="C24" s="44" t="s">
        <v>70</v>
      </c>
      <c r="D24" s="143"/>
      <c r="E24" s="137" t="s">
        <v>54</v>
      </c>
      <c r="F24" s="140" t="s">
        <v>62</v>
      </c>
      <c r="G24" s="51">
        <v>2017</v>
      </c>
      <c r="H24" s="54">
        <f t="shared" si="0"/>
        <v>5</v>
      </c>
      <c r="I24" s="37">
        <v>5</v>
      </c>
      <c r="J24" s="48">
        <v>0</v>
      </c>
      <c r="K24" s="48">
        <v>0</v>
      </c>
      <c r="L24" s="48">
        <v>0</v>
      </c>
      <c r="M24" s="28"/>
      <c r="N24" s="28" t="s">
        <v>54</v>
      </c>
      <c r="O24" s="28" t="s">
        <v>49</v>
      </c>
      <c r="P24" s="15" t="s">
        <v>54</v>
      </c>
    </row>
    <row r="25" spans="1:16" ht="37.5" customHeight="1">
      <c r="A25" s="32">
        <v>20</v>
      </c>
      <c r="B25" s="31" t="s">
        <v>109</v>
      </c>
      <c r="C25" s="44" t="s">
        <v>70</v>
      </c>
      <c r="D25" s="143"/>
      <c r="E25" s="138"/>
      <c r="F25" s="141"/>
      <c r="G25" s="51">
        <v>2018</v>
      </c>
      <c r="H25" s="54">
        <f t="shared" si="0"/>
        <v>5</v>
      </c>
      <c r="I25" s="48">
        <v>0</v>
      </c>
      <c r="J25" s="48">
        <v>5</v>
      </c>
      <c r="K25" s="48">
        <v>0</v>
      </c>
      <c r="L25" s="48">
        <v>0</v>
      </c>
      <c r="M25" s="28"/>
      <c r="N25" s="28" t="s">
        <v>54</v>
      </c>
      <c r="O25" s="28" t="s">
        <v>49</v>
      </c>
      <c r="P25" s="15" t="s">
        <v>54</v>
      </c>
    </row>
    <row r="26" spans="1:16" ht="37.5" customHeight="1">
      <c r="A26" s="33">
        <v>21</v>
      </c>
      <c r="B26" s="31" t="s">
        <v>110</v>
      </c>
      <c r="C26" s="44" t="s">
        <v>70</v>
      </c>
      <c r="D26" s="144"/>
      <c r="E26" s="139"/>
      <c r="F26" s="142"/>
      <c r="G26" s="14">
        <v>2019</v>
      </c>
      <c r="H26" s="54">
        <f t="shared" si="0"/>
        <v>5</v>
      </c>
      <c r="I26" s="37">
        <v>0</v>
      </c>
      <c r="J26" s="48">
        <v>0</v>
      </c>
      <c r="K26" s="48">
        <v>5</v>
      </c>
      <c r="L26" s="48">
        <v>0</v>
      </c>
      <c r="M26" s="28"/>
      <c r="N26" s="28" t="s">
        <v>54</v>
      </c>
      <c r="O26" s="28" t="s">
        <v>49</v>
      </c>
      <c r="P26" s="15" t="s">
        <v>54</v>
      </c>
    </row>
    <row r="27" spans="1:16" ht="37.5" customHeight="1">
      <c r="A27" s="32">
        <v>22</v>
      </c>
      <c r="B27" s="45" t="s">
        <v>76</v>
      </c>
      <c r="C27" s="46" t="s">
        <v>70</v>
      </c>
      <c r="D27" s="143"/>
      <c r="E27" s="137" t="s">
        <v>54</v>
      </c>
      <c r="F27" s="140" t="s">
        <v>146</v>
      </c>
      <c r="G27" s="51">
        <v>2017</v>
      </c>
      <c r="H27" s="54">
        <f t="shared" si="0"/>
        <v>5</v>
      </c>
      <c r="I27" s="48">
        <v>5</v>
      </c>
      <c r="J27" s="48">
        <v>0</v>
      </c>
      <c r="K27" s="48">
        <v>0</v>
      </c>
      <c r="L27" s="48">
        <v>0</v>
      </c>
      <c r="M27" s="28"/>
      <c r="N27" s="28" t="s">
        <v>54</v>
      </c>
      <c r="O27" s="28" t="s">
        <v>49</v>
      </c>
      <c r="P27" s="15" t="s">
        <v>54</v>
      </c>
    </row>
    <row r="28" spans="1:16" ht="37.5" customHeight="1">
      <c r="A28" s="33">
        <v>23</v>
      </c>
      <c r="B28" s="31" t="s">
        <v>111</v>
      </c>
      <c r="C28" s="44" t="s">
        <v>70</v>
      </c>
      <c r="D28" s="143"/>
      <c r="E28" s="138"/>
      <c r="F28" s="141"/>
      <c r="G28" s="51">
        <v>2018</v>
      </c>
      <c r="H28" s="54">
        <f t="shared" si="0"/>
        <v>5</v>
      </c>
      <c r="I28" s="37">
        <v>0</v>
      </c>
      <c r="J28" s="48">
        <v>5</v>
      </c>
      <c r="K28" s="48">
        <v>0</v>
      </c>
      <c r="L28" s="48">
        <v>0</v>
      </c>
      <c r="M28" s="28"/>
      <c r="N28" s="28" t="s">
        <v>54</v>
      </c>
      <c r="O28" s="28" t="s">
        <v>49</v>
      </c>
      <c r="P28" s="15" t="s">
        <v>54</v>
      </c>
    </row>
    <row r="29" spans="1:16" ht="37.5" customHeight="1">
      <c r="A29" s="32">
        <v>24</v>
      </c>
      <c r="B29" s="31" t="s">
        <v>112</v>
      </c>
      <c r="C29" s="44" t="s">
        <v>70</v>
      </c>
      <c r="D29" s="144"/>
      <c r="E29" s="139"/>
      <c r="F29" s="142"/>
      <c r="G29" s="14">
        <v>2019</v>
      </c>
      <c r="H29" s="54">
        <f t="shared" si="0"/>
        <v>5</v>
      </c>
      <c r="I29" s="48">
        <v>0</v>
      </c>
      <c r="J29" s="48">
        <v>0</v>
      </c>
      <c r="K29" s="48">
        <v>5</v>
      </c>
      <c r="L29" s="48">
        <v>0</v>
      </c>
      <c r="M29" s="28"/>
      <c r="N29" s="28" t="s">
        <v>54</v>
      </c>
      <c r="O29" s="28" t="s">
        <v>49</v>
      </c>
      <c r="P29" s="15" t="s">
        <v>54</v>
      </c>
    </row>
    <row r="30" spans="1:16" ht="37.5" customHeight="1">
      <c r="A30" s="33">
        <v>25</v>
      </c>
      <c r="B30" s="31" t="s">
        <v>77</v>
      </c>
      <c r="C30" s="44" t="s">
        <v>73</v>
      </c>
      <c r="D30" s="143"/>
      <c r="E30" s="137" t="s">
        <v>54</v>
      </c>
      <c r="F30" s="140" t="s">
        <v>63</v>
      </c>
      <c r="G30" s="51">
        <v>2017</v>
      </c>
      <c r="H30" s="54">
        <f t="shared" si="0"/>
        <v>5</v>
      </c>
      <c r="I30" s="37">
        <v>5</v>
      </c>
      <c r="J30" s="48">
        <v>0</v>
      </c>
      <c r="K30" s="48">
        <v>0</v>
      </c>
      <c r="L30" s="48">
        <v>0</v>
      </c>
      <c r="M30" s="28"/>
      <c r="N30" s="28" t="s">
        <v>54</v>
      </c>
      <c r="O30" s="28" t="s">
        <v>49</v>
      </c>
      <c r="P30" s="15" t="s">
        <v>54</v>
      </c>
    </row>
    <row r="31" spans="1:16" ht="37.5" customHeight="1">
      <c r="A31" s="32">
        <v>26</v>
      </c>
      <c r="B31" s="31" t="s">
        <v>113</v>
      </c>
      <c r="C31" s="44" t="s">
        <v>73</v>
      </c>
      <c r="D31" s="143"/>
      <c r="E31" s="138"/>
      <c r="F31" s="141"/>
      <c r="G31" s="51">
        <v>2018</v>
      </c>
      <c r="H31" s="54">
        <f t="shared" si="0"/>
        <v>5</v>
      </c>
      <c r="I31" s="48">
        <v>0</v>
      </c>
      <c r="J31" s="48">
        <v>5</v>
      </c>
      <c r="K31" s="48">
        <v>0</v>
      </c>
      <c r="L31" s="48">
        <v>0</v>
      </c>
      <c r="M31" s="28"/>
      <c r="N31" s="28" t="s">
        <v>54</v>
      </c>
      <c r="O31" s="28" t="s">
        <v>49</v>
      </c>
      <c r="P31" s="15" t="s">
        <v>54</v>
      </c>
    </row>
    <row r="32" spans="1:16" ht="37.5" customHeight="1">
      <c r="A32" s="33">
        <v>27</v>
      </c>
      <c r="B32" s="31" t="s">
        <v>114</v>
      </c>
      <c r="C32" s="44" t="s">
        <v>73</v>
      </c>
      <c r="D32" s="144"/>
      <c r="E32" s="139"/>
      <c r="F32" s="142"/>
      <c r="G32" s="14">
        <v>2019</v>
      </c>
      <c r="H32" s="54">
        <f t="shared" si="0"/>
        <v>5</v>
      </c>
      <c r="I32" s="37">
        <v>0</v>
      </c>
      <c r="J32" s="48">
        <v>0</v>
      </c>
      <c r="K32" s="48">
        <v>5</v>
      </c>
      <c r="L32" s="48">
        <v>0</v>
      </c>
      <c r="M32" s="28"/>
      <c r="N32" s="28" t="s">
        <v>54</v>
      </c>
      <c r="O32" s="28" t="s">
        <v>49</v>
      </c>
      <c r="P32" s="15" t="s">
        <v>54</v>
      </c>
    </row>
    <row r="33" spans="1:16" ht="37.5" customHeight="1">
      <c r="A33" s="32">
        <v>28</v>
      </c>
      <c r="B33" s="31" t="s">
        <v>78</v>
      </c>
      <c r="C33" s="44" t="s">
        <v>73</v>
      </c>
      <c r="D33" s="143"/>
      <c r="E33" s="137" t="s">
        <v>54</v>
      </c>
      <c r="F33" s="140" t="s">
        <v>64</v>
      </c>
      <c r="G33" s="51">
        <v>2017</v>
      </c>
      <c r="H33" s="54">
        <f t="shared" si="0"/>
        <v>5</v>
      </c>
      <c r="I33" s="48">
        <v>5</v>
      </c>
      <c r="J33" s="48">
        <v>0</v>
      </c>
      <c r="K33" s="48">
        <v>0</v>
      </c>
      <c r="L33" s="48">
        <v>0</v>
      </c>
      <c r="M33" s="28"/>
      <c r="N33" s="28" t="s">
        <v>54</v>
      </c>
      <c r="O33" s="28" t="s">
        <v>49</v>
      </c>
      <c r="P33" s="15" t="s">
        <v>54</v>
      </c>
    </row>
    <row r="34" spans="1:16" ht="37.5" customHeight="1">
      <c r="A34" s="33">
        <v>29</v>
      </c>
      <c r="B34" s="31" t="s">
        <v>115</v>
      </c>
      <c r="C34" s="44" t="s">
        <v>73</v>
      </c>
      <c r="D34" s="143"/>
      <c r="E34" s="138"/>
      <c r="F34" s="141"/>
      <c r="G34" s="51">
        <v>2018</v>
      </c>
      <c r="H34" s="54">
        <f t="shared" si="0"/>
        <v>5</v>
      </c>
      <c r="I34" s="37">
        <v>0</v>
      </c>
      <c r="J34" s="48">
        <v>5</v>
      </c>
      <c r="K34" s="48">
        <v>0</v>
      </c>
      <c r="L34" s="48">
        <v>0</v>
      </c>
      <c r="M34" s="28"/>
      <c r="N34" s="28" t="s">
        <v>54</v>
      </c>
      <c r="O34" s="28" t="s">
        <v>49</v>
      </c>
      <c r="P34" s="15" t="s">
        <v>54</v>
      </c>
    </row>
    <row r="35" spans="1:16" ht="37.5" customHeight="1">
      <c r="A35" s="32">
        <v>30</v>
      </c>
      <c r="B35" s="31" t="s">
        <v>116</v>
      </c>
      <c r="C35" s="44" t="s">
        <v>73</v>
      </c>
      <c r="D35" s="144"/>
      <c r="E35" s="139"/>
      <c r="F35" s="142"/>
      <c r="G35" s="14">
        <v>2019</v>
      </c>
      <c r="H35" s="54">
        <f t="shared" si="0"/>
        <v>5</v>
      </c>
      <c r="I35" s="48">
        <v>0</v>
      </c>
      <c r="J35" s="48">
        <v>0</v>
      </c>
      <c r="K35" s="48">
        <v>5</v>
      </c>
      <c r="L35" s="48">
        <v>0</v>
      </c>
      <c r="M35" s="28"/>
      <c r="N35" s="28" t="s">
        <v>54</v>
      </c>
      <c r="O35" s="28" t="s">
        <v>49</v>
      </c>
      <c r="P35" s="15" t="s">
        <v>54</v>
      </c>
    </row>
    <row r="36" spans="1:16" ht="37.5" customHeight="1">
      <c r="A36" s="33">
        <v>31</v>
      </c>
      <c r="B36" s="31" t="s">
        <v>79</v>
      </c>
      <c r="C36" s="44" t="s">
        <v>70</v>
      </c>
      <c r="D36" s="143"/>
      <c r="E36" s="137" t="s">
        <v>54</v>
      </c>
      <c r="F36" s="140" t="s">
        <v>95</v>
      </c>
      <c r="G36" s="51">
        <v>2017</v>
      </c>
      <c r="H36" s="54">
        <f t="shared" ref="H36:H38" si="1">SUM(I36:L36)</f>
        <v>5</v>
      </c>
      <c r="I36" s="48">
        <v>5</v>
      </c>
      <c r="J36" s="48">
        <v>0</v>
      </c>
      <c r="K36" s="48">
        <v>0</v>
      </c>
      <c r="L36" s="48">
        <v>0</v>
      </c>
      <c r="M36" s="28"/>
      <c r="N36" s="28" t="s">
        <v>54</v>
      </c>
      <c r="O36" s="28" t="s">
        <v>49</v>
      </c>
      <c r="P36" s="15" t="s">
        <v>54</v>
      </c>
    </row>
    <row r="37" spans="1:16" ht="37.5" customHeight="1">
      <c r="A37" s="32">
        <v>32</v>
      </c>
      <c r="B37" s="31" t="s">
        <v>117</v>
      </c>
      <c r="C37" s="44" t="s">
        <v>70</v>
      </c>
      <c r="D37" s="143"/>
      <c r="E37" s="138"/>
      <c r="F37" s="141"/>
      <c r="G37" s="51">
        <v>2018</v>
      </c>
      <c r="H37" s="54">
        <f t="shared" si="1"/>
        <v>5</v>
      </c>
      <c r="I37" s="37">
        <v>0</v>
      </c>
      <c r="J37" s="48">
        <v>5</v>
      </c>
      <c r="K37" s="48">
        <v>0</v>
      </c>
      <c r="L37" s="48">
        <v>0</v>
      </c>
      <c r="M37" s="28"/>
      <c r="N37" s="28" t="s">
        <v>54</v>
      </c>
      <c r="O37" s="28" t="s">
        <v>49</v>
      </c>
      <c r="P37" s="15" t="s">
        <v>54</v>
      </c>
    </row>
    <row r="38" spans="1:16" ht="37.5" customHeight="1">
      <c r="A38" s="33">
        <v>33</v>
      </c>
      <c r="B38" s="31" t="s">
        <v>118</v>
      </c>
      <c r="C38" s="44" t="s">
        <v>70</v>
      </c>
      <c r="D38" s="144"/>
      <c r="E38" s="139"/>
      <c r="F38" s="142"/>
      <c r="G38" s="14">
        <v>2019</v>
      </c>
      <c r="H38" s="54">
        <f t="shared" si="1"/>
        <v>5</v>
      </c>
      <c r="I38" s="48">
        <v>0</v>
      </c>
      <c r="J38" s="48">
        <v>0</v>
      </c>
      <c r="K38" s="48">
        <v>5</v>
      </c>
      <c r="L38" s="48">
        <v>0</v>
      </c>
      <c r="M38" s="28"/>
      <c r="N38" s="28" t="s">
        <v>54</v>
      </c>
      <c r="O38" s="28" t="s">
        <v>49</v>
      </c>
      <c r="P38" s="15" t="s">
        <v>54</v>
      </c>
    </row>
    <row r="39" spans="1:16" ht="37.5" customHeight="1">
      <c r="A39" s="32">
        <v>34</v>
      </c>
      <c r="B39" s="31" t="s">
        <v>80</v>
      </c>
      <c r="C39" s="44" t="s">
        <v>70</v>
      </c>
      <c r="D39" s="143"/>
      <c r="E39" s="137" t="s">
        <v>54</v>
      </c>
      <c r="F39" s="140" t="s">
        <v>81</v>
      </c>
      <c r="G39" s="51">
        <v>2017</v>
      </c>
      <c r="H39" s="54">
        <f t="shared" ref="H39:H41" si="2">SUM(I39:L39)</f>
        <v>5</v>
      </c>
      <c r="I39" s="48">
        <v>5</v>
      </c>
      <c r="J39" s="48">
        <v>0</v>
      </c>
      <c r="K39" s="48">
        <v>0</v>
      </c>
      <c r="L39" s="48">
        <v>0</v>
      </c>
      <c r="M39" s="28"/>
      <c r="N39" s="28" t="s">
        <v>54</v>
      </c>
      <c r="O39" s="28" t="s">
        <v>49</v>
      </c>
      <c r="P39" s="15" t="s">
        <v>54</v>
      </c>
    </row>
    <row r="40" spans="1:16" ht="37.5" customHeight="1">
      <c r="A40" s="33">
        <v>35</v>
      </c>
      <c r="B40" s="31" t="s">
        <v>119</v>
      </c>
      <c r="C40" s="44" t="s">
        <v>70</v>
      </c>
      <c r="D40" s="143"/>
      <c r="E40" s="138"/>
      <c r="F40" s="141"/>
      <c r="G40" s="51">
        <v>2018</v>
      </c>
      <c r="H40" s="54">
        <f t="shared" si="2"/>
        <v>5</v>
      </c>
      <c r="I40" s="37">
        <v>0</v>
      </c>
      <c r="J40" s="48">
        <v>5</v>
      </c>
      <c r="K40" s="48">
        <v>0</v>
      </c>
      <c r="L40" s="48">
        <v>0</v>
      </c>
      <c r="M40" s="28"/>
      <c r="N40" s="28" t="s">
        <v>54</v>
      </c>
      <c r="O40" s="28" t="s">
        <v>49</v>
      </c>
      <c r="P40" s="15" t="s">
        <v>54</v>
      </c>
    </row>
    <row r="41" spans="1:16" ht="37.5" customHeight="1">
      <c r="A41" s="32">
        <v>36</v>
      </c>
      <c r="B41" s="31" t="s">
        <v>120</v>
      </c>
      <c r="C41" s="44" t="s">
        <v>70</v>
      </c>
      <c r="D41" s="144"/>
      <c r="E41" s="139"/>
      <c r="F41" s="142"/>
      <c r="G41" s="14">
        <v>2019</v>
      </c>
      <c r="H41" s="54">
        <f t="shared" si="2"/>
        <v>5</v>
      </c>
      <c r="I41" s="48">
        <v>0</v>
      </c>
      <c r="J41" s="48">
        <v>0</v>
      </c>
      <c r="K41" s="48">
        <v>5</v>
      </c>
      <c r="L41" s="48">
        <v>0</v>
      </c>
      <c r="M41" s="28"/>
      <c r="N41" s="28" t="s">
        <v>54</v>
      </c>
      <c r="O41" s="28" t="s">
        <v>49</v>
      </c>
      <c r="P41" s="15" t="s">
        <v>54</v>
      </c>
    </row>
    <row r="42" spans="1:16" ht="37.5" customHeight="1">
      <c r="A42" s="33">
        <v>37</v>
      </c>
      <c r="B42" s="31" t="s">
        <v>84</v>
      </c>
      <c r="C42" s="44" t="s">
        <v>70</v>
      </c>
      <c r="D42" s="143"/>
      <c r="E42" s="137" t="s">
        <v>54</v>
      </c>
      <c r="F42" s="140" t="s">
        <v>83</v>
      </c>
      <c r="G42" s="51">
        <v>2017</v>
      </c>
      <c r="H42" s="54">
        <f t="shared" ref="H42:H47" si="3">SUM(I42:L42)</f>
        <v>5</v>
      </c>
      <c r="I42" s="48">
        <v>5</v>
      </c>
      <c r="J42" s="48">
        <v>0</v>
      </c>
      <c r="K42" s="48">
        <v>0</v>
      </c>
      <c r="L42" s="48">
        <v>0</v>
      </c>
      <c r="M42" s="39"/>
      <c r="N42" s="39" t="s">
        <v>54</v>
      </c>
      <c r="O42" s="39" t="s">
        <v>49</v>
      </c>
      <c r="P42" s="15" t="s">
        <v>54</v>
      </c>
    </row>
    <row r="43" spans="1:16" ht="37.5" customHeight="1">
      <c r="A43" s="32">
        <v>38</v>
      </c>
      <c r="B43" s="31" t="s">
        <v>121</v>
      </c>
      <c r="C43" s="44" t="s">
        <v>70</v>
      </c>
      <c r="D43" s="143"/>
      <c r="E43" s="138"/>
      <c r="F43" s="141"/>
      <c r="G43" s="51">
        <v>2018</v>
      </c>
      <c r="H43" s="54">
        <f t="shared" si="3"/>
        <v>5</v>
      </c>
      <c r="I43" s="37">
        <v>0</v>
      </c>
      <c r="J43" s="48">
        <v>5</v>
      </c>
      <c r="K43" s="48">
        <v>0</v>
      </c>
      <c r="L43" s="48">
        <v>0</v>
      </c>
      <c r="M43" s="39"/>
      <c r="N43" s="39" t="s">
        <v>54</v>
      </c>
      <c r="O43" s="39" t="s">
        <v>49</v>
      </c>
      <c r="P43" s="15" t="s">
        <v>54</v>
      </c>
    </row>
    <row r="44" spans="1:16" ht="37.5" customHeight="1">
      <c r="A44" s="33">
        <v>39</v>
      </c>
      <c r="B44" s="31" t="s">
        <v>122</v>
      </c>
      <c r="C44" s="44" t="s">
        <v>70</v>
      </c>
      <c r="D44" s="144"/>
      <c r="E44" s="139"/>
      <c r="F44" s="142"/>
      <c r="G44" s="14">
        <v>2019</v>
      </c>
      <c r="H44" s="54">
        <f t="shared" si="3"/>
        <v>5</v>
      </c>
      <c r="I44" s="48">
        <v>0</v>
      </c>
      <c r="J44" s="48">
        <v>0</v>
      </c>
      <c r="K44" s="48">
        <v>5</v>
      </c>
      <c r="L44" s="48">
        <v>0</v>
      </c>
      <c r="M44" s="39"/>
      <c r="N44" s="39" t="s">
        <v>54</v>
      </c>
      <c r="O44" s="39" t="s">
        <v>49</v>
      </c>
      <c r="P44" s="15" t="s">
        <v>54</v>
      </c>
    </row>
    <row r="45" spans="1:16" ht="37.5" customHeight="1">
      <c r="A45" s="32">
        <v>40</v>
      </c>
      <c r="B45" s="31" t="s">
        <v>87</v>
      </c>
      <c r="C45" s="44" t="s">
        <v>88</v>
      </c>
      <c r="D45" s="143"/>
      <c r="E45" s="137" t="s">
        <v>54</v>
      </c>
      <c r="F45" s="140" t="s">
        <v>86</v>
      </c>
      <c r="G45" s="51">
        <v>2017</v>
      </c>
      <c r="H45" s="54">
        <f t="shared" si="3"/>
        <v>5</v>
      </c>
      <c r="I45" s="48">
        <v>5</v>
      </c>
      <c r="J45" s="48">
        <v>0</v>
      </c>
      <c r="K45" s="48">
        <v>0</v>
      </c>
      <c r="L45" s="48">
        <v>0</v>
      </c>
      <c r="M45" s="39"/>
      <c r="N45" s="39" t="s">
        <v>54</v>
      </c>
      <c r="O45" s="39" t="s">
        <v>49</v>
      </c>
      <c r="P45" s="15" t="s">
        <v>54</v>
      </c>
    </row>
    <row r="46" spans="1:16" ht="37.5" customHeight="1">
      <c r="A46" s="33">
        <v>41</v>
      </c>
      <c r="B46" s="31" t="s">
        <v>123</v>
      </c>
      <c r="C46" s="44" t="s">
        <v>88</v>
      </c>
      <c r="D46" s="143"/>
      <c r="E46" s="138"/>
      <c r="F46" s="141"/>
      <c r="G46" s="51">
        <v>2018</v>
      </c>
      <c r="H46" s="54">
        <f t="shared" si="3"/>
        <v>5</v>
      </c>
      <c r="I46" s="37">
        <v>0</v>
      </c>
      <c r="J46" s="48">
        <v>5</v>
      </c>
      <c r="K46" s="48">
        <v>0</v>
      </c>
      <c r="L46" s="48">
        <v>0</v>
      </c>
      <c r="M46" s="39"/>
      <c r="N46" s="39" t="s">
        <v>54</v>
      </c>
      <c r="O46" s="39" t="s">
        <v>49</v>
      </c>
      <c r="P46" s="15" t="s">
        <v>54</v>
      </c>
    </row>
    <row r="47" spans="1:16" ht="37.5" customHeight="1">
      <c r="A47" s="32">
        <v>42</v>
      </c>
      <c r="B47" s="31" t="s">
        <v>124</v>
      </c>
      <c r="C47" s="44" t="s">
        <v>88</v>
      </c>
      <c r="D47" s="144"/>
      <c r="E47" s="139"/>
      <c r="F47" s="142"/>
      <c r="G47" s="14">
        <v>2019</v>
      </c>
      <c r="H47" s="54">
        <f t="shared" si="3"/>
        <v>5</v>
      </c>
      <c r="I47" s="48">
        <v>0</v>
      </c>
      <c r="J47" s="48">
        <v>0</v>
      </c>
      <c r="K47" s="48">
        <v>5</v>
      </c>
      <c r="L47" s="48">
        <v>0</v>
      </c>
      <c r="M47" s="39"/>
      <c r="N47" s="39" t="s">
        <v>54</v>
      </c>
      <c r="O47" s="39" t="s">
        <v>49</v>
      </c>
      <c r="P47" s="15" t="s">
        <v>54</v>
      </c>
    </row>
    <row r="48" spans="1:16" ht="37.5" customHeight="1">
      <c r="A48" s="33">
        <v>43</v>
      </c>
      <c r="B48" s="31" t="s">
        <v>89</v>
      </c>
      <c r="C48" s="44" t="s">
        <v>88</v>
      </c>
      <c r="D48" s="143"/>
      <c r="E48" s="137" t="s">
        <v>54</v>
      </c>
      <c r="F48" s="140" t="s">
        <v>92</v>
      </c>
      <c r="G48" s="51">
        <v>2017</v>
      </c>
      <c r="H48" s="54">
        <f t="shared" ref="H48:H50" si="4">SUM(I48:L48)</f>
        <v>5</v>
      </c>
      <c r="I48" s="48">
        <v>5</v>
      </c>
      <c r="J48" s="48">
        <v>0</v>
      </c>
      <c r="K48" s="48">
        <v>0</v>
      </c>
      <c r="L48" s="48">
        <v>0</v>
      </c>
      <c r="M48" s="39"/>
      <c r="N48" s="39" t="s">
        <v>54</v>
      </c>
      <c r="O48" s="39" t="s">
        <v>49</v>
      </c>
      <c r="P48" s="15" t="s">
        <v>54</v>
      </c>
    </row>
    <row r="49" spans="1:16" ht="37.5" customHeight="1">
      <c r="A49" s="32">
        <v>44</v>
      </c>
      <c r="B49" s="31" t="s">
        <v>125</v>
      </c>
      <c r="C49" s="44" t="s">
        <v>88</v>
      </c>
      <c r="D49" s="143"/>
      <c r="E49" s="138"/>
      <c r="F49" s="141"/>
      <c r="G49" s="51">
        <v>2018</v>
      </c>
      <c r="H49" s="54">
        <f t="shared" si="4"/>
        <v>5</v>
      </c>
      <c r="I49" s="37">
        <v>0</v>
      </c>
      <c r="J49" s="48">
        <v>5</v>
      </c>
      <c r="K49" s="48">
        <v>0</v>
      </c>
      <c r="L49" s="48">
        <v>0</v>
      </c>
      <c r="M49" s="39"/>
      <c r="N49" s="39" t="s">
        <v>54</v>
      </c>
      <c r="O49" s="39" t="s">
        <v>49</v>
      </c>
      <c r="P49" s="15" t="s">
        <v>54</v>
      </c>
    </row>
    <row r="50" spans="1:16" ht="37.5" customHeight="1">
      <c r="A50" s="33">
        <v>45</v>
      </c>
      <c r="B50" s="31" t="s">
        <v>126</v>
      </c>
      <c r="C50" s="44" t="s">
        <v>88</v>
      </c>
      <c r="D50" s="144"/>
      <c r="E50" s="139"/>
      <c r="F50" s="142"/>
      <c r="G50" s="14">
        <v>2019</v>
      </c>
      <c r="H50" s="54">
        <f t="shared" si="4"/>
        <v>5</v>
      </c>
      <c r="I50" s="48">
        <v>0</v>
      </c>
      <c r="J50" s="48">
        <v>0</v>
      </c>
      <c r="K50" s="48">
        <v>5</v>
      </c>
      <c r="L50" s="48">
        <v>0</v>
      </c>
      <c r="M50" s="39"/>
      <c r="N50" s="39" t="s">
        <v>54</v>
      </c>
      <c r="O50" s="39" t="s">
        <v>49</v>
      </c>
      <c r="P50" s="15" t="s">
        <v>54</v>
      </c>
    </row>
    <row r="51" spans="1:16" ht="37.5" customHeight="1">
      <c r="A51" s="32">
        <v>46</v>
      </c>
      <c r="B51" s="31" t="s">
        <v>91</v>
      </c>
      <c r="C51" s="44" t="s">
        <v>88</v>
      </c>
      <c r="D51" s="143"/>
      <c r="E51" s="137" t="s">
        <v>54</v>
      </c>
      <c r="F51" s="140" t="s">
        <v>90</v>
      </c>
      <c r="G51" s="51">
        <v>2017</v>
      </c>
      <c r="H51" s="54">
        <f t="shared" ref="H51:H53" si="5">SUM(I51:L51)</f>
        <v>5</v>
      </c>
      <c r="I51" s="48">
        <v>5</v>
      </c>
      <c r="J51" s="48">
        <v>0</v>
      </c>
      <c r="K51" s="48">
        <v>0</v>
      </c>
      <c r="L51" s="48">
        <v>0</v>
      </c>
      <c r="M51" s="39"/>
      <c r="N51" s="39" t="s">
        <v>54</v>
      </c>
      <c r="O51" s="39" t="s">
        <v>49</v>
      </c>
      <c r="P51" s="15" t="s">
        <v>54</v>
      </c>
    </row>
    <row r="52" spans="1:16" ht="37.5" customHeight="1">
      <c r="A52" s="33">
        <v>47</v>
      </c>
      <c r="B52" s="31" t="s">
        <v>127</v>
      </c>
      <c r="C52" s="44" t="s">
        <v>88</v>
      </c>
      <c r="D52" s="143"/>
      <c r="E52" s="138"/>
      <c r="F52" s="141"/>
      <c r="G52" s="51">
        <v>2018</v>
      </c>
      <c r="H52" s="54">
        <f t="shared" si="5"/>
        <v>5</v>
      </c>
      <c r="I52" s="37">
        <v>0</v>
      </c>
      <c r="J52" s="48">
        <v>5</v>
      </c>
      <c r="K52" s="48">
        <v>0</v>
      </c>
      <c r="L52" s="48">
        <v>0</v>
      </c>
      <c r="M52" s="39"/>
      <c r="N52" s="39" t="s">
        <v>54</v>
      </c>
      <c r="O52" s="39" t="s">
        <v>49</v>
      </c>
      <c r="P52" s="15" t="s">
        <v>54</v>
      </c>
    </row>
    <row r="53" spans="1:16" ht="37.5" customHeight="1">
      <c r="A53" s="32">
        <v>48</v>
      </c>
      <c r="B53" s="31" t="s">
        <v>128</v>
      </c>
      <c r="C53" s="44" t="s">
        <v>88</v>
      </c>
      <c r="D53" s="144"/>
      <c r="E53" s="139"/>
      <c r="F53" s="142"/>
      <c r="G53" s="14">
        <v>2019</v>
      </c>
      <c r="H53" s="54">
        <f t="shared" si="5"/>
        <v>5</v>
      </c>
      <c r="I53" s="48">
        <v>0</v>
      </c>
      <c r="J53" s="48">
        <v>0</v>
      </c>
      <c r="K53" s="48">
        <v>5</v>
      </c>
      <c r="L53" s="48">
        <v>0</v>
      </c>
      <c r="M53" s="39"/>
      <c r="N53" s="39" t="s">
        <v>54</v>
      </c>
      <c r="O53" s="39" t="s">
        <v>49</v>
      </c>
      <c r="P53" s="15" t="s">
        <v>54</v>
      </c>
    </row>
    <row r="54" spans="1:16" ht="37.5" customHeight="1">
      <c r="A54" s="33">
        <v>49</v>
      </c>
      <c r="B54" s="31" t="s">
        <v>93</v>
      </c>
      <c r="C54" s="44" t="s">
        <v>88</v>
      </c>
      <c r="D54" s="143"/>
      <c r="E54" s="137" t="s">
        <v>54</v>
      </c>
      <c r="F54" s="140" t="s">
        <v>214</v>
      </c>
      <c r="G54" s="51">
        <v>2017</v>
      </c>
      <c r="H54" s="54">
        <f t="shared" ref="H54:H56" si="6">SUM(I54:L54)</f>
        <v>5</v>
      </c>
      <c r="I54" s="48">
        <v>5</v>
      </c>
      <c r="J54" s="48">
        <v>0</v>
      </c>
      <c r="K54" s="48">
        <v>0</v>
      </c>
      <c r="L54" s="48">
        <v>0</v>
      </c>
      <c r="M54" s="59"/>
      <c r="N54" s="59" t="s">
        <v>54</v>
      </c>
      <c r="O54" s="59" t="s">
        <v>49</v>
      </c>
      <c r="P54" s="15" t="s">
        <v>54</v>
      </c>
    </row>
    <row r="55" spans="1:16" ht="37.5" customHeight="1">
      <c r="A55" s="32">
        <v>50</v>
      </c>
      <c r="B55" s="31" t="s">
        <v>129</v>
      </c>
      <c r="C55" s="44" t="s">
        <v>88</v>
      </c>
      <c r="D55" s="143"/>
      <c r="E55" s="138"/>
      <c r="F55" s="141"/>
      <c r="G55" s="51">
        <v>2018</v>
      </c>
      <c r="H55" s="54">
        <f t="shared" si="6"/>
        <v>5</v>
      </c>
      <c r="I55" s="37">
        <v>0</v>
      </c>
      <c r="J55" s="48">
        <v>5</v>
      </c>
      <c r="K55" s="48">
        <v>0</v>
      </c>
      <c r="L55" s="48">
        <v>0</v>
      </c>
      <c r="M55" s="59"/>
      <c r="N55" s="59" t="s">
        <v>54</v>
      </c>
      <c r="O55" s="59" t="s">
        <v>49</v>
      </c>
      <c r="P55" s="15" t="s">
        <v>54</v>
      </c>
    </row>
    <row r="56" spans="1:16" ht="37.5" customHeight="1">
      <c r="A56" s="33">
        <v>51</v>
      </c>
      <c r="B56" s="31" t="s">
        <v>130</v>
      </c>
      <c r="C56" s="44" t="s">
        <v>88</v>
      </c>
      <c r="D56" s="144"/>
      <c r="E56" s="139"/>
      <c r="F56" s="142"/>
      <c r="G56" s="14">
        <v>2019</v>
      </c>
      <c r="H56" s="54">
        <f t="shared" si="6"/>
        <v>5</v>
      </c>
      <c r="I56" s="48">
        <v>0</v>
      </c>
      <c r="J56" s="48">
        <v>0</v>
      </c>
      <c r="K56" s="48">
        <v>5</v>
      </c>
      <c r="L56" s="48">
        <v>0</v>
      </c>
      <c r="M56" s="59"/>
      <c r="N56" s="59" t="s">
        <v>54</v>
      </c>
      <c r="O56" s="59" t="s">
        <v>49</v>
      </c>
      <c r="P56" s="15" t="s">
        <v>54</v>
      </c>
    </row>
    <row r="57" spans="1:16" ht="37.5" customHeight="1">
      <c r="A57" s="32">
        <v>52</v>
      </c>
      <c r="B57" s="31" t="s">
        <v>94</v>
      </c>
      <c r="C57" s="44" t="s">
        <v>70</v>
      </c>
      <c r="D57" s="143"/>
      <c r="E57" s="137" t="s">
        <v>54</v>
      </c>
      <c r="F57" s="140" t="s">
        <v>206</v>
      </c>
      <c r="G57" s="51">
        <v>2017</v>
      </c>
      <c r="H57" s="54">
        <f t="shared" ref="H57:H59" si="7">SUM(I57:L57)</f>
        <v>5</v>
      </c>
      <c r="I57" s="48">
        <v>5</v>
      </c>
      <c r="J57" s="48">
        <v>0</v>
      </c>
      <c r="K57" s="48">
        <v>0</v>
      </c>
      <c r="L57" s="48">
        <v>0</v>
      </c>
      <c r="M57" s="59"/>
      <c r="N57" s="59" t="s">
        <v>54</v>
      </c>
      <c r="O57" s="59" t="s">
        <v>49</v>
      </c>
      <c r="P57" s="15" t="s">
        <v>54</v>
      </c>
    </row>
    <row r="58" spans="1:16" ht="37.5" customHeight="1">
      <c r="A58" s="33">
        <v>53</v>
      </c>
      <c r="B58" s="31" t="s">
        <v>131</v>
      </c>
      <c r="C58" s="44" t="s">
        <v>70</v>
      </c>
      <c r="D58" s="143"/>
      <c r="E58" s="138"/>
      <c r="F58" s="141"/>
      <c r="G58" s="51">
        <v>2018</v>
      </c>
      <c r="H58" s="54">
        <f t="shared" si="7"/>
        <v>5</v>
      </c>
      <c r="I58" s="37">
        <v>0</v>
      </c>
      <c r="J58" s="48">
        <v>5</v>
      </c>
      <c r="K58" s="48">
        <v>0</v>
      </c>
      <c r="L58" s="48">
        <v>0</v>
      </c>
      <c r="M58" s="59"/>
      <c r="N58" s="59" t="s">
        <v>54</v>
      </c>
      <c r="O58" s="59" t="s">
        <v>49</v>
      </c>
      <c r="P58" s="15" t="s">
        <v>54</v>
      </c>
    </row>
    <row r="59" spans="1:16" ht="37.5" customHeight="1">
      <c r="A59" s="32">
        <v>54</v>
      </c>
      <c r="B59" s="31" t="s">
        <v>132</v>
      </c>
      <c r="C59" s="44" t="s">
        <v>70</v>
      </c>
      <c r="D59" s="144"/>
      <c r="E59" s="139"/>
      <c r="F59" s="142"/>
      <c r="G59" s="14">
        <v>2019</v>
      </c>
      <c r="H59" s="54">
        <f t="shared" si="7"/>
        <v>5</v>
      </c>
      <c r="I59" s="48">
        <v>0</v>
      </c>
      <c r="J59" s="48">
        <v>0</v>
      </c>
      <c r="K59" s="48">
        <v>5</v>
      </c>
      <c r="L59" s="48">
        <v>0</v>
      </c>
      <c r="M59" s="59"/>
      <c r="N59" s="59" t="s">
        <v>54</v>
      </c>
      <c r="O59" s="59" t="s">
        <v>49</v>
      </c>
      <c r="P59" s="15" t="s">
        <v>54</v>
      </c>
    </row>
    <row r="60" spans="1:16" ht="37.5" customHeight="1">
      <c r="A60" s="33">
        <v>55</v>
      </c>
      <c r="B60" s="31" t="s">
        <v>97</v>
      </c>
      <c r="C60" s="44" t="s">
        <v>70</v>
      </c>
      <c r="D60" s="143"/>
      <c r="E60" s="137" t="s">
        <v>54</v>
      </c>
      <c r="F60" s="140" t="s">
        <v>96</v>
      </c>
      <c r="G60" s="51">
        <v>2017</v>
      </c>
      <c r="H60" s="54">
        <f t="shared" ref="H60:H62" si="8">SUM(I60:L60)</f>
        <v>5</v>
      </c>
      <c r="I60" s="48">
        <v>5</v>
      </c>
      <c r="J60" s="48">
        <v>0</v>
      </c>
      <c r="K60" s="48">
        <v>0</v>
      </c>
      <c r="L60" s="48">
        <v>0</v>
      </c>
      <c r="M60" s="59"/>
      <c r="N60" s="59" t="s">
        <v>54</v>
      </c>
      <c r="O60" s="59" t="s">
        <v>49</v>
      </c>
      <c r="P60" s="15" t="s">
        <v>54</v>
      </c>
    </row>
    <row r="61" spans="1:16" ht="37.5" customHeight="1">
      <c r="A61" s="32">
        <v>56</v>
      </c>
      <c r="B61" s="31" t="s">
        <v>133</v>
      </c>
      <c r="C61" s="44" t="s">
        <v>70</v>
      </c>
      <c r="D61" s="143"/>
      <c r="E61" s="138"/>
      <c r="F61" s="141"/>
      <c r="G61" s="51">
        <v>2018</v>
      </c>
      <c r="H61" s="54">
        <f t="shared" si="8"/>
        <v>5</v>
      </c>
      <c r="I61" s="37">
        <v>0</v>
      </c>
      <c r="J61" s="48">
        <v>5</v>
      </c>
      <c r="K61" s="48">
        <v>0</v>
      </c>
      <c r="L61" s="48">
        <v>0</v>
      </c>
      <c r="M61" s="59"/>
      <c r="N61" s="59" t="s">
        <v>54</v>
      </c>
      <c r="O61" s="59" t="s">
        <v>49</v>
      </c>
      <c r="P61" s="15" t="s">
        <v>54</v>
      </c>
    </row>
    <row r="62" spans="1:16" ht="37.5" customHeight="1">
      <c r="A62" s="33">
        <v>57</v>
      </c>
      <c r="B62" s="31" t="s">
        <v>134</v>
      </c>
      <c r="C62" s="44" t="s">
        <v>70</v>
      </c>
      <c r="D62" s="144"/>
      <c r="E62" s="139"/>
      <c r="F62" s="142"/>
      <c r="G62" s="14">
        <v>2019</v>
      </c>
      <c r="H62" s="54">
        <f t="shared" si="8"/>
        <v>5</v>
      </c>
      <c r="I62" s="48">
        <v>0</v>
      </c>
      <c r="J62" s="48">
        <v>0</v>
      </c>
      <c r="K62" s="48">
        <v>5</v>
      </c>
      <c r="L62" s="48">
        <v>0</v>
      </c>
      <c r="M62" s="59"/>
      <c r="N62" s="59" t="s">
        <v>54</v>
      </c>
      <c r="O62" s="59" t="s">
        <v>49</v>
      </c>
      <c r="P62" s="15" t="s">
        <v>54</v>
      </c>
    </row>
    <row r="63" spans="1:16" ht="75" customHeight="1">
      <c r="A63" s="32">
        <v>58</v>
      </c>
      <c r="B63" s="61" t="s">
        <v>135</v>
      </c>
      <c r="C63" s="44" t="s">
        <v>70</v>
      </c>
      <c r="D63" s="60"/>
      <c r="E63" s="59" t="s">
        <v>54</v>
      </c>
      <c r="F63" s="66" t="s">
        <v>136</v>
      </c>
      <c r="G63" s="14">
        <v>2019</v>
      </c>
      <c r="H63" s="54">
        <f t="shared" ref="H63:H69" si="9">SUM(I63:L63)</f>
        <v>5</v>
      </c>
      <c r="I63" s="48">
        <v>0</v>
      </c>
      <c r="J63" s="48">
        <v>0</v>
      </c>
      <c r="K63" s="48">
        <v>5</v>
      </c>
      <c r="L63" s="48">
        <v>0</v>
      </c>
      <c r="M63" s="59"/>
      <c r="N63" s="59" t="s">
        <v>54</v>
      </c>
      <c r="O63" s="59" t="s">
        <v>49</v>
      </c>
      <c r="P63" s="15" t="s">
        <v>54</v>
      </c>
    </row>
    <row r="64" spans="1:16" ht="37.5" customHeight="1">
      <c r="A64" s="33">
        <v>59</v>
      </c>
      <c r="B64" s="61" t="s">
        <v>153</v>
      </c>
      <c r="C64" s="44" t="s">
        <v>70</v>
      </c>
      <c r="D64" s="209"/>
      <c r="E64" s="137" t="s">
        <v>54</v>
      </c>
      <c r="F64" s="140" t="s">
        <v>178</v>
      </c>
      <c r="G64" s="14">
        <v>2017</v>
      </c>
      <c r="H64" s="54">
        <f t="shared" si="9"/>
        <v>5</v>
      </c>
      <c r="I64" s="48">
        <v>5</v>
      </c>
      <c r="J64" s="48">
        <v>0</v>
      </c>
      <c r="K64" s="48">
        <v>0</v>
      </c>
      <c r="L64" s="48">
        <v>0</v>
      </c>
      <c r="M64" s="79"/>
      <c r="N64" s="79" t="s">
        <v>54</v>
      </c>
      <c r="O64" s="79" t="s">
        <v>49</v>
      </c>
      <c r="P64" s="15" t="s">
        <v>54</v>
      </c>
    </row>
    <row r="65" spans="1:16" ht="37.5" customHeight="1">
      <c r="A65" s="32">
        <v>60</v>
      </c>
      <c r="B65" s="61" t="s">
        <v>154</v>
      </c>
      <c r="C65" s="44" t="s">
        <v>70</v>
      </c>
      <c r="D65" s="211"/>
      <c r="E65" s="138"/>
      <c r="F65" s="141"/>
      <c r="G65" s="51">
        <v>2018</v>
      </c>
      <c r="H65" s="54">
        <f t="shared" si="9"/>
        <v>5</v>
      </c>
      <c r="I65" s="48">
        <v>0</v>
      </c>
      <c r="J65" s="48">
        <v>5</v>
      </c>
      <c r="K65" s="48">
        <v>0</v>
      </c>
      <c r="L65" s="48">
        <v>0</v>
      </c>
      <c r="M65" s="59"/>
      <c r="N65" s="59" t="s">
        <v>54</v>
      </c>
      <c r="O65" s="59" t="s">
        <v>49</v>
      </c>
      <c r="P65" s="15" t="s">
        <v>54</v>
      </c>
    </row>
    <row r="66" spans="1:16" ht="37.5" customHeight="1">
      <c r="A66" s="33">
        <v>61</v>
      </c>
      <c r="B66" s="61" t="s">
        <v>155</v>
      </c>
      <c r="C66" s="44" t="s">
        <v>70</v>
      </c>
      <c r="D66" s="210"/>
      <c r="E66" s="139"/>
      <c r="F66" s="142"/>
      <c r="G66" s="51">
        <v>2019</v>
      </c>
      <c r="H66" s="54">
        <f t="shared" si="9"/>
        <v>5</v>
      </c>
      <c r="I66" s="37">
        <v>0</v>
      </c>
      <c r="J66" s="48">
        <v>0</v>
      </c>
      <c r="K66" s="48">
        <v>5</v>
      </c>
      <c r="L66" s="48">
        <v>0</v>
      </c>
      <c r="M66" s="59"/>
      <c r="N66" s="59" t="s">
        <v>54</v>
      </c>
      <c r="O66" s="59" t="s">
        <v>49</v>
      </c>
      <c r="P66" s="15" t="s">
        <v>54</v>
      </c>
    </row>
    <row r="67" spans="1:16" ht="37.5" customHeight="1">
      <c r="A67" s="32">
        <v>62</v>
      </c>
      <c r="B67" s="31" t="s">
        <v>156</v>
      </c>
      <c r="C67" s="44" t="s">
        <v>70</v>
      </c>
      <c r="D67" s="202"/>
      <c r="E67" s="137" t="s">
        <v>54</v>
      </c>
      <c r="F67" s="140" t="s">
        <v>98</v>
      </c>
      <c r="G67" s="51">
        <v>2017</v>
      </c>
      <c r="H67" s="54">
        <f t="shared" si="9"/>
        <v>5</v>
      </c>
      <c r="I67" s="48">
        <v>5</v>
      </c>
      <c r="J67" s="48">
        <v>0</v>
      </c>
      <c r="K67" s="48">
        <v>0</v>
      </c>
      <c r="L67" s="48">
        <v>0</v>
      </c>
      <c r="M67" s="14"/>
      <c r="N67" s="14" t="s">
        <v>54</v>
      </c>
      <c r="O67" s="14" t="s">
        <v>49</v>
      </c>
      <c r="P67" s="70" t="s">
        <v>54</v>
      </c>
    </row>
    <row r="68" spans="1:16" ht="37.5" customHeight="1">
      <c r="A68" s="33">
        <v>63</v>
      </c>
      <c r="B68" s="31" t="s">
        <v>157</v>
      </c>
      <c r="C68" s="44" t="s">
        <v>70</v>
      </c>
      <c r="D68" s="143"/>
      <c r="E68" s="138"/>
      <c r="F68" s="141"/>
      <c r="G68" s="51">
        <v>2018</v>
      </c>
      <c r="H68" s="54">
        <f t="shared" si="9"/>
        <v>5</v>
      </c>
      <c r="I68" s="37">
        <v>0</v>
      </c>
      <c r="J68" s="48">
        <v>5</v>
      </c>
      <c r="K68" s="48">
        <v>0</v>
      </c>
      <c r="L68" s="48">
        <v>0</v>
      </c>
      <c r="M68" s="62"/>
      <c r="N68" s="62" t="s">
        <v>54</v>
      </c>
      <c r="O68" s="62" t="s">
        <v>49</v>
      </c>
      <c r="P68" s="15" t="s">
        <v>54</v>
      </c>
    </row>
    <row r="69" spans="1:16" ht="37.5" customHeight="1" thickBot="1">
      <c r="A69" s="32">
        <v>64</v>
      </c>
      <c r="B69" s="71" t="s">
        <v>158</v>
      </c>
      <c r="C69" s="72" t="s">
        <v>70</v>
      </c>
      <c r="D69" s="203"/>
      <c r="E69" s="204"/>
      <c r="F69" s="205"/>
      <c r="G69" s="73">
        <v>2019</v>
      </c>
      <c r="H69" s="74">
        <f t="shared" si="9"/>
        <v>5</v>
      </c>
      <c r="I69" s="75">
        <v>0</v>
      </c>
      <c r="J69" s="75">
        <v>0</v>
      </c>
      <c r="K69" s="75">
        <v>5</v>
      </c>
      <c r="L69" s="75">
        <v>0</v>
      </c>
      <c r="M69" s="76"/>
      <c r="N69" s="76" t="s">
        <v>54</v>
      </c>
      <c r="O69" s="76" t="s">
        <v>49</v>
      </c>
      <c r="P69" s="77" t="s">
        <v>54</v>
      </c>
    </row>
    <row r="70" spans="1:16" ht="74.25" customHeight="1">
      <c r="A70" s="33">
        <v>65</v>
      </c>
      <c r="B70" s="89" t="s">
        <v>159</v>
      </c>
      <c r="C70" s="82" t="s">
        <v>70</v>
      </c>
      <c r="D70" s="88"/>
      <c r="E70" s="86" t="s">
        <v>54</v>
      </c>
      <c r="F70" s="87" t="s">
        <v>137</v>
      </c>
      <c r="G70" s="83">
        <v>2017</v>
      </c>
      <c r="H70" s="84">
        <f t="shared" ref="H70" si="10">SUM(I70:L70)</f>
        <v>5</v>
      </c>
      <c r="I70" s="85">
        <v>5</v>
      </c>
      <c r="J70" s="85">
        <v>0</v>
      </c>
      <c r="K70" s="85">
        <v>0</v>
      </c>
      <c r="L70" s="85">
        <v>0</v>
      </c>
      <c r="M70" s="86"/>
      <c r="N70" s="59" t="s">
        <v>54</v>
      </c>
      <c r="O70" s="59" t="s">
        <v>49</v>
      </c>
      <c r="P70" s="15" t="s">
        <v>54</v>
      </c>
    </row>
    <row r="71" spans="1:16" ht="73.5" customHeight="1">
      <c r="A71" s="32">
        <v>66</v>
      </c>
      <c r="B71" s="90" t="s">
        <v>160</v>
      </c>
      <c r="C71" s="46" t="s">
        <v>70</v>
      </c>
      <c r="D71" s="60"/>
      <c r="E71" s="65" t="s">
        <v>54</v>
      </c>
      <c r="F71" s="66" t="s">
        <v>139</v>
      </c>
      <c r="G71" s="67">
        <v>2017</v>
      </c>
      <c r="H71" s="68">
        <f t="shared" ref="H71:H74" si="11">SUM(I71:L71)</f>
        <v>5</v>
      </c>
      <c r="I71" s="69">
        <v>5</v>
      </c>
      <c r="J71" s="69">
        <v>0</v>
      </c>
      <c r="K71" s="69">
        <v>0</v>
      </c>
      <c r="L71" s="69">
        <v>0</v>
      </c>
      <c r="M71" s="59"/>
      <c r="N71" s="59" t="s">
        <v>54</v>
      </c>
      <c r="O71" s="59" t="s">
        <v>49</v>
      </c>
      <c r="P71" s="15" t="s">
        <v>54</v>
      </c>
    </row>
    <row r="72" spans="1:16" ht="37.5" customHeight="1">
      <c r="A72" s="33">
        <v>67</v>
      </c>
      <c r="B72" s="31" t="s">
        <v>161</v>
      </c>
      <c r="C72" s="44" t="s">
        <v>70</v>
      </c>
      <c r="D72" s="202"/>
      <c r="E72" s="137" t="s">
        <v>54</v>
      </c>
      <c r="F72" s="140" t="s">
        <v>138</v>
      </c>
      <c r="G72" s="51">
        <v>2017</v>
      </c>
      <c r="H72" s="54">
        <f t="shared" si="11"/>
        <v>5</v>
      </c>
      <c r="I72" s="48">
        <v>5</v>
      </c>
      <c r="J72" s="48">
        <v>0</v>
      </c>
      <c r="K72" s="48">
        <v>0</v>
      </c>
      <c r="L72" s="48">
        <v>0</v>
      </c>
      <c r="M72" s="59"/>
      <c r="N72" s="59" t="s">
        <v>54</v>
      </c>
      <c r="O72" s="59" t="s">
        <v>49</v>
      </c>
      <c r="P72" s="15" t="s">
        <v>54</v>
      </c>
    </row>
    <row r="73" spans="1:16" ht="37.5" customHeight="1">
      <c r="A73" s="32">
        <v>68</v>
      </c>
      <c r="B73" s="31" t="s">
        <v>162</v>
      </c>
      <c r="C73" s="44" t="s">
        <v>70</v>
      </c>
      <c r="D73" s="143"/>
      <c r="E73" s="138"/>
      <c r="F73" s="141"/>
      <c r="G73" s="51">
        <v>2018</v>
      </c>
      <c r="H73" s="54">
        <f t="shared" si="11"/>
        <v>5</v>
      </c>
      <c r="I73" s="37">
        <v>0</v>
      </c>
      <c r="J73" s="48">
        <v>5</v>
      </c>
      <c r="K73" s="48">
        <v>0</v>
      </c>
      <c r="L73" s="48">
        <v>0</v>
      </c>
      <c r="M73" s="65"/>
      <c r="N73" s="65" t="s">
        <v>54</v>
      </c>
      <c r="O73" s="65" t="s">
        <v>49</v>
      </c>
      <c r="P73" s="15" t="s">
        <v>54</v>
      </c>
    </row>
    <row r="74" spans="1:16" ht="37.5" customHeight="1">
      <c r="A74" s="33">
        <v>69</v>
      </c>
      <c r="B74" s="31" t="s">
        <v>163</v>
      </c>
      <c r="C74" s="44" t="s">
        <v>70</v>
      </c>
      <c r="D74" s="144"/>
      <c r="E74" s="139"/>
      <c r="F74" s="142"/>
      <c r="G74" s="14">
        <v>2019</v>
      </c>
      <c r="H74" s="54">
        <f t="shared" si="11"/>
        <v>5</v>
      </c>
      <c r="I74" s="48">
        <v>0</v>
      </c>
      <c r="J74" s="48">
        <v>0</v>
      </c>
      <c r="K74" s="48">
        <v>5</v>
      </c>
      <c r="L74" s="48">
        <v>0</v>
      </c>
      <c r="M74" s="65"/>
      <c r="N74" s="65" t="s">
        <v>54</v>
      </c>
      <c r="O74" s="65" t="s">
        <v>49</v>
      </c>
      <c r="P74" s="15" t="s">
        <v>54</v>
      </c>
    </row>
    <row r="75" spans="1:16" ht="73.5" customHeight="1">
      <c r="A75" s="32">
        <v>70</v>
      </c>
      <c r="B75" s="90" t="s">
        <v>143</v>
      </c>
      <c r="C75" s="46" t="s">
        <v>140</v>
      </c>
      <c r="D75" s="60"/>
      <c r="E75" s="65" t="s">
        <v>54</v>
      </c>
      <c r="F75" s="66" t="s">
        <v>142</v>
      </c>
      <c r="G75" s="67">
        <v>2017</v>
      </c>
      <c r="H75" s="68">
        <f t="shared" ref="H75:H76" si="12">SUM(I75:L75)</f>
        <v>5</v>
      </c>
      <c r="I75" s="69">
        <v>5</v>
      </c>
      <c r="J75" s="69">
        <v>0</v>
      </c>
      <c r="K75" s="69">
        <v>0</v>
      </c>
      <c r="L75" s="69">
        <v>0</v>
      </c>
      <c r="M75" s="65"/>
      <c r="N75" s="65" t="s">
        <v>54</v>
      </c>
      <c r="O75" s="65" t="s">
        <v>49</v>
      </c>
      <c r="P75" s="15" t="s">
        <v>54</v>
      </c>
    </row>
    <row r="76" spans="1:16" ht="74.25" customHeight="1">
      <c r="A76" s="33">
        <v>71</v>
      </c>
      <c r="B76" s="90" t="s">
        <v>164</v>
      </c>
      <c r="C76" s="46" t="s">
        <v>140</v>
      </c>
      <c r="D76" s="60"/>
      <c r="E76" s="65" t="s">
        <v>54</v>
      </c>
      <c r="F76" s="66" t="s">
        <v>144</v>
      </c>
      <c r="G76" s="67">
        <v>2017</v>
      </c>
      <c r="H76" s="68">
        <f t="shared" si="12"/>
        <v>5</v>
      </c>
      <c r="I76" s="69">
        <v>5</v>
      </c>
      <c r="J76" s="69">
        <v>0</v>
      </c>
      <c r="K76" s="69">
        <v>0</v>
      </c>
      <c r="L76" s="69">
        <v>0</v>
      </c>
      <c r="M76" s="65"/>
      <c r="N76" s="65" t="s">
        <v>54</v>
      </c>
      <c r="O76" s="65" t="s">
        <v>49</v>
      </c>
      <c r="P76" s="15" t="s">
        <v>54</v>
      </c>
    </row>
    <row r="77" spans="1:16" ht="75" customHeight="1">
      <c r="A77" s="32">
        <v>72</v>
      </c>
      <c r="B77" s="90" t="s">
        <v>165</v>
      </c>
      <c r="C77" s="46" t="s">
        <v>70</v>
      </c>
      <c r="D77" s="60"/>
      <c r="E77" s="79" t="s">
        <v>54</v>
      </c>
      <c r="F77" s="80" t="s">
        <v>145</v>
      </c>
      <c r="G77" s="81">
        <v>2017</v>
      </c>
      <c r="H77" s="68">
        <f t="shared" ref="H77" si="13">SUM(I77:L77)</f>
        <v>5</v>
      </c>
      <c r="I77" s="69">
        <v>5</v>
      </c>
      <c r="J77" s="69">
        <v>0</v>
      </c>
      <c r="K77" s="69">
        <v>0</v>
      </c>
      <c r="L77" s="69">
        <v>0</v>
      </c>
      <c r="M77" s="65"/>
      <c r="N77" s="65" t="s">
        <v>54</v>
      </c>
      <c r="O77" s="65" t="s">
        <v>49</v>
      </c>
      <c r="P77" s="15" t="s">
        <v>54</v>
      </c>
    </row>
    <row r="78" spans="1:16" ht="75.75" customHeight="1">
      <c r="A78" s="33">
        <v>73</v>
      </c>
      <c r="B78" s="90" t="s">
        <v>166</v>
      </c>
      <c r="C78" s="46" t="s">
        <v>70</v>
      </c>
      <c r="D78" s="60"/>
      <c r="E78" s="79" t="s">
        <v>54</v>
      </c>
      <c r="F78" s="80" t="s">
        <v>147</v>
      </c>
      <c r="G78" s="81">
        <v>2017</v>
      </c>
      <c r="H78" s="68">
        <f t="shared" ref="H78" si="14">SUM(I78:L78)</f>
        <v>5</v>
      </c>
      <c r="I78" s="69">
        <v>5</v>
      </c>
      <c r="J78" s="69">
        <v>0</v>
      </c>
      <c r="K78" s="69">
        <v>0</v>
      </c>
      <c r="L78" s="69">
        <v>0</v>
      </c>
      <c r="M78" s="65"/>
      <c r="N78" s="79" t="s">
        <v>54</v>
      </c>
      <c r="O78" s="79" t="s">
        <v>49</v>
      </c>
      <c r="P78" s="15" t="s">
        <v>54</v>
      </c>
    </row>
    <row r="79" spans="1:16" ht="73.5" customHeight="1">
      <c r="A79" s="32">
        <v>74</v>
      </c>
      <c r="B79" s="90" t="s">
        <v>167</v>
      </c>
      <c r="C79" s="46" t="s">
        <v>70</v>
      </c>
      <c r="D79" s="60"/>
      <c r="E79" s="79" t="s">
        <v>54</v>
      </c>
      <c r="F79" s="80" t="s">
        <v>148</v>
      </c>
      <c r="G79" s="81">
        <v>2017</v>
      </c>
      <c r="H79" s="68">
        <f t="shared" ref="H79" si="15">SUM(I79:L79)</f>
        <v>5</v>
      </c>
      <c r="I79" s="69">
        <v>5</v>
      </c>
      <c r="J79" s="69">
        <v>0</v>
      </c>
      <c r="K79" s="69">
        <v>0</v>
      </c>
      <c r="L79" s="69">
        <v>0</v>
      </c>
      <c r="M79" s="65"/>
      <c r="N79" s="79" t="s">
        <v>54</v>
      </c>
      <c r="O79" s="79" t="s">
        <v>49</v>
      </c>
      <c r="P79" s="15" t="s">
        <v>54</v>
      </c>
    </row>
    <row r="80" spans="1:16" ht="78" customHeight="1">
      <c r="A80" s="33">
        <v>75</v>
      </c>
      <c r="B80" s="90" t="s">
        <v>168</v>
      </c>
      <c r="C80" s="46" t="s">
        <v>70</v>
      </c>
      <c r="D80" s="60"/>
      <c r="E80" s="79" t="s">
        <v>54</v>
      </c>
      <c r="F80" s="80" t="s">
        <v>149</v>
      </c>
      <c r="G80" s="81">
        <v>2017</v>
      </c>
      <c r="H80" s="68">
        <f t="shared" ref="H80" si="16">SUM(I80:L80)</f>
        <v>5</v>
      </c>
      <c r="I80" s="69">
        <v>5</v>
      </c>
      <c r="J80" s="69">
        <v>0</v>
      </c>
      <c r="K80" s="69">
        <v>0</v>
      </c>
      <c r="L80" s="69">
        <v>0</v>
      </c>
      <c r="M80" s="65"/>
      <c r="N80" s="79" t="s">
        <v>54</v>
      </c>
      <c r="O80" s="79" t="s">
        <v>49</v>
      </c>
      <c r="P80" s="15" t="s">
        <v>54</v>
      </c>
    </row>
    <row r="81" spans="1:16" ht="73.5" customHeight="1">
      <c r="A81" s="32">
        <v>76</v>
      </c>
      <c r="B81" s="90" t="s">
        <v>169</v>
      </c>
      <c r="C81" s="46" t="s">
        <v>70</v>
      </c>
      <c r="D81" s="60"/>
      <c r="E81" s="79" t="s">
        <v>54</v>
      </c>
      <c r="F81" s="80" t="s">
        <v>150</v>
      </c>
      <c r="G81" s="81">
        <v>2017</v>
      </c>
      <c r="H81" s="68">
        <f t="shared" ref="H81" si="17">SUM(I81:L81)</f>
        <v>5</v>
      </c>
      <c r="I81" s="69">
        <v>5</v>
      </c>
      <c r="J81" s="69">
        <v>0</v>
      </c>
      <c r="K81" s="69">
        <v>0</v>
      </c>
      <c r="L81" s="69">
        <v>0</v>
      </c>
      <c r="M81" s="65"/>
      <c r="N81" s="79" t="s">
        <v>54</v>
      </c>
      <c r="O81" s="79" t="s">
        <v>49</v>
      </c>
      <c r="P81" s="15" t="s">
        <v>54</v>
      </c>
    </row>
    <row r="82" spans="1:16" ht="73.5" customHeight="1">
      <c r="A82" s="33">
        <v>77</v>
      </c>
      <c r="B82" s="90" t="s">
        <v>170</v>
      </c>
      <c r="C82" s="46" t="s">
        <v>70</v>
      </c>
      <c r="D82" s="60"/>
      <c r="E82" s="79" t="s">
        <v>54</v>
      </c>
      <c r="F82" s="80" t="s">
        <v>151</v>
      </c>
      <c r="G82" s="81">
        <v>2017</v>
      </c>
      <c r="H82" s="68">
        <f t="shared" ref="H82" si="18">SUM(I82:L82)</f>
        <v>200</v>
      </c>
      <c r="I82" s="69">
        <v>200</v>
      </c>
      <c r="J82" s="69">
        <v>0</v>
      </c>
      <c r="K82" s="69">
        <v>0</v>
      </c>
      <c r="L82" s="69">
        <v>0</v>
      </c>
      <c r="M82" s="65"/>
      <c r="N82" s="79" t="s">
        <v>54</v>
      </c>
      <c r="O82" s="79" t="s">
        <v>49</v>
      </c>
      <c r="P82" s="15" t="s">
        <v>54</v>
      </c>
    </row>
    <row r="83" spans="1:16" ht="75.75" customHeight="1">
      <c r="A83" s="32">
        <v>78</v>
      </c>
      <c r="B83" s="90" t="s">
        <v>171</v>
      </c>
      <c r="C83" s="46" t="s">
        <v>70</v>
      </c>
      <c r="D83" s="60"/>
      <c r="E83" s="79" t="s">
        <v>54</v>
      </c>
      <c r="F83" s="80" t="s">
        <v>152</v>
      </c>
      <c r="G83" s="81">
        <v>2017</v>
      </c>
      <c r="H83" s="68">
        <f t="shared" ref="H83:H116" si="19">SUM(I83:L83)</f>
        <v>50</v>
      </c>
      <c r="I83" s="69">
        <v>50</v>
      </c>
      <c r="J83" s="69">
        <v>0</v>
      </c>
      <c r="K83" s="69">
        <v>0</v>
      </c>
      <c r="L83" s="69">
        <v>0</v>
      </c>
      <c r="M83" s="65"/>
      <c r="N83" s="79" t="s">
        <v>54</v>
      </c>
      <c r="O83" s="79" t="s">
        <v>49</v>
      </c>
      <c r="P83" s="15" t="s">
        <v>54</v>
      </c>
    </row>
    <row r="84" spans="1:16" ht="37.5" customHeight="1">
      <c r="A84" s="33">
        <v>79</v>
      </c>
      <c r="B84" s="31" t="s">
        <v>175</v>
      </c>
      <c r="C84" s="44" t="s">
        <v>70</v>
      </c>
      <c r="D84" s="202"/>
      <c r="E84" s="137" t="s">
        <v>54</v>
      </c>
      <c r="F84" s="140" t="s">
        <v>172</v>
      </c>
      <c r="G84" s="51">
        <v>2017</v>
      </c>
      <c r="H84" s="54">
        <f t="shared" si="19"/>
        <v>10</v>
      </c>
      <c r="I84" s="48">
        <v>10</v>
      </c>
      <c r="J84" s="48">
        <v>0</v>
      </c>
      <c r="K84" s="48">
        <v>0</v>
      </c>
      <c r="L84" s="48">
        <v>0</v>
      </c>
      <c r="M84" s="65"/>
      <c r="N84" s="79" t="s">
        <v>54</v>
      </c>
      <c r="O84" s="79" t="s">
        <v>49</v>
      </c>
      <c r="P84" s="15" t="s">
        <v>54</v>
      </c>
    </row>
    <row r="85" spans="1:16" ht="37.5" customHeight="1">
      <c r="A85" s="32">
        <v>80</v>
      </c>
      <c r="B85" s="31" t="s">
        <v>174</v>
      </c>
      <c r="C85" s="44" t="s">
        <v>70</v>
      </c>
      <c r="D85" s="143"/>
      <c r="E85" s="138"/>
      <c r="F85" s="141"/>
      <c r="G85" s="51">
        <v>2018</v>
      </c>
      <c r="H85" s="54">
        <f t="shared" si="19"/>
        <v>10</v>
      </c>
      <c r="I85" s="37">
        <v>0</v>
      </c>
      <c r="J85" s="48">
        <v>10</v>
      </c>
      <c r="K85" s="48">
        <v>0</v>
      </c>
      <c r="L85" s="48">
        <v>0</v>
      </c>
      <c r="M85" s="65"/>
      <c r="N85" s="79" t="s">
        <v>54</v>
      </c>
      <c r="O85" s="79" t="s">
        <v>49</v>
      </c>
      <c r="P85" s="15" t="s">
        <v>54</v>
      </c>
    </row>
    <row r="86" spans="1:16" ht="37.5" customHeight="1">
      <c r="A86" s="33">
        <v>81</v>
      </c>
      <c r="B86" s="31" t="s">
        <v>173</v>
      </c>
      <c r="C86" s="44" t="s">
        <v>70</v>
      </c>
      <c r="D86" s="144"/>
      <c r="E86" s="139"/>
      <c r="F86" s="142"/>
      <c r="G86" s="14">
        <v>2019</v>
      </c>
      <c r="H86" s="54">
        <f t="shared" si="19"/>
        <v>10</v>
      </c>
      <c r="I86" s="48">
        <v>0</v>
      </c>
      <c r="J86" s="48">
        <v>0</v>
      </c>
      <c r="K86" s="48">
        <v>10</v>
      </c>
      <c r="L86" s="48">
        <v>0</v>
      </c>
      <c r="M86" s="14"/>
      <c r="N86" s="28" t="s">
        <v>54</v>
      </c>
      <c r="O86" s="28" t="s">
        <v>49</v>
      </c>
      <c r="P86" s="15" t="s">
        <v>54</v>
      </c>
    </row>
    <row r="87" spans="1:16" ht="48.75">
      <c r="A87" s="32">
        <v>82</v>
      </c>
      <c r="B87" s="90" t="s">
        <v>177</v>
      </c>
      <c r="C87" s="46" t="s">
        <v>70</v>
      </c>
      <c r="D87" s="60"/>
      <c r="E87" s="79" t="s">
        <v>54</v>
      </c>
      <c r="F87" s="80" t="s">
        <v>176</v>
      </c>
      <c r="G87" s="81">
        <v>2017</v>
      </c>
      <c r="H87" s="68">
        <f t="shared" si="19"/>
        <v>5</v>
      </c>
      <c r="I87" s="69">
        <v>5</v>
      </c>
      <c r="J87" s="69">
        <v>0</v>
      </c>
      <c r="K87" s="69">
        <v>0</v>
      </c>
      <c r="L87" s="69">
        <v>0</v>
      </c>
      <c r="M87" s="78"/>
      <c r="N87" s="79" t="s">
        <v>54</v>
      </c>
      <c r="O87" s="79" t="s">
        <v>49</v>
      </c>
      <c r="P87" s="15" t="s">
        <v>54</v>
      </c>
    </row>
    <row r="88" spans="1:16" ht="48.75">
      <c r="A88" s="33">
        <v>83</v>
      </c>
      <c r="B88" s="90" t="s">
        <v>179</v>
      </c>
      <c r="C88" s="46" t="s">
        <v>70</v>
      </c>
      <c r="D88" s="60"/>
      <c r="E88" s="93" t="s">
        <v>54</v>
      </c>
      <c r="F88" s="94" t="s">
        <v>182</v>
      </c>
      <c r="G88" s="95">
        <v>2017</v>
      </c>
      <c r="H88" s="68">
        <f t="shared" ref="H88" si="20">SUM(I88:L88)</f>
        <v>5</v>
      </c>
      <c r="I88" s="69">
        <v>5</v>
      </c>
      <c r="J88" s="69">
        <v>0</v>
      </c>
      <c r="K88" s="69">
        <v>0</v>
      </c>
      <c r="L88" s="69">
        <v>0</v>
      </c>
      <c r="M88" s="78"/>
      <c r="N88" s="79" t="s">
        <v>54</v>
      </c>
      <c r="O88" s="79" t="s">
        <v>49</v>
      </c>
      <c r="P88" s="15" t="s">
        <v>54</v>
      </c>
    </row>
    <row r="89" spans="1:16" ht="48.75">
      <c r="A89" s="32">
        <v>84</v>
      </c>
      <c r="B89" s="90" t="s">
        <v>181</v>
      </c>
      <c r="C89" s="46" t="s">
        <v>187</v>
      </c>
      <c r="D89" s="60"/>
      <c r="E89" s="93" t="s">
        <v>54</v>
      </c>
      <c r="F89" s="94" t="s">
        <v>180</v>
      </c>
      <c r="G89" s="95">
        <v>2017</v>
      </c>
      <c r="H89" s="68">
        <f t="shared" ref="H89" si="21">SUM(I89:L89)</f>
        <v>5</v>
      </c>
      <c r="I89" s="69">
        <v>5</v>
      </c>
      <c r="J89" s="69">
        <v>0</v>
      </c>
      <c r="K89" s="69">
        <v>0</v>
      </c>
      <c r="L89" s="69">
        <v>0</v>
      </c>
      <c r="M89" s="92"/>
      <c r="N89" s="93" t="s">
        <v>54</v>
      </c>
      <c r="O89" s="93" t="s">
        <v>49</v>
      </c>
      <c r="P89" s="15" t="s">
        <v>54</v>
      </c>
    </row>
    <row r="90" spans="1:16" ht="60">
      <c r="A90" s="33">
        <v>85</v>
      </c>
      <c r="B90" s="90" t="s">
        <v>184</v>
      </c>
      <c r="C90" s="46" t="s">
        <v>140</v>
      </c>
      <c r="D90" s="60"/>
      <c r="E90" s="93" t="s">
        <v>54</v>
      </c>
      <c r="F90" s="94" t="s">
        <v>183</v>
      </c>
      <c r="G90" s="95">
        <v>2017</v>
      </c>
      <c r="H90" s="68">
        <f t="shared" ref="H90:H94" si="22">SUM(I90:L90)</f>
        <v>5</v>
      </c>
      <c r="I90" s="69">
        <v>5</v>
      </c>
      <c r="J90" s="69">
        <v>0</v>
      </c>
      <c r="K90" s="69">
        <v>0</v>
      </c>
      <c r="L90" s="69">
        <v>0</v>
      </c>
      <c r="M90" s="92"/>
      <c r="N90" s="93" t="s">
        <v>54</v>
      </c>
      <c r="O90" s="93" t="s">
        <v>49</v>
      </c>
      <c r="P90" s="15" t="s">
        <v>54</v>
      </c>
    </row>
    <row r="91" spans="1:16" ht="132">
      <c r="A91" s="32">
        <v>86</v>
      </c>
      <c r="B91" s="90" t="s">
        <v>186</v>
      </c>
      <c r="C91" s="46" t="s">
        <v>140</v>
      </c>
      <c r="D91" s="60"/>
      <c r="E91" s="93" t="s">
        <v>54</v>
      </c>
      <c r="F91" s="94" t="s">
        <v>185</v>
      </c>
      <c r="G91" s="95">
        <v>2017</v>
      </c>
      <c r="H91" s="68">
        <f t="shared" si="22"/>
        <v>20</v>
      </c>
      <c r="I91" s="69">
        <v>20</v>
      </c>
      <c r="J91" s="69">
        <v>0</v>
      </c>
      <c r="K91" s="69">
        <v>0</v>
      </c>
      <c r="L91" s="69">
        <v>0</v>
      </c>
      <c r="M91" s="92"/>
      <c r="N91" s="93" t="s">
        <v>54</v>
      </c>
      <c r="O91" s="93" t="s">
        <v>49</v>
      </c>
      <c r="P91" s="15" t="s">
        <v>54</v>
      </c>
    </row>
    <row r="92" spans="1:16" ht="48.75">
      <c r="A92" s="33">
        <v>87</v>
      </c>
      <c r="B92" s="90" t="s">
        <v>190</v>
      </c>
      <c r="C92" s="46" t="s">
        <v>140</v>
      </c>
      <c r="D92" s="60"/>
      <c r="E92" s="93" t="s">
        <v>54</v>
      </c>
      <c r="F92" s="94" t="s">
        <v>188</v>
      </c>
      <c r="G92" s="95">
        <v>2017</v>
      </c>
      <c r="H92" s="68">
        <f t="shared" si="22"/>
        <v>15</v>
      </c>
      <c r="I92" s="69">
        <v>15</v>
      </c>
      <c r="J92" s="69">
        <v>0</v>
      </c>
      <c r="K92" s="69">
        <v>0</v>
      </c>
      <c r="L92" s="69">
        <v>0</v>
      </c>
      <c r="M92" s="92"/>
      <c r="N92" s="93" t="s">
        <v>54</v>
      </c>
      <c r="O92" s="93" t="s">
        <v>49</v>
      </c>
      <c r="P92" s="15" t="s">
        <v>54</v>
      </c>
    </row>
    <row r="93" spans="1:16" ht="48.75">
      <c r="A93" s="32">
        <v>88</v>
      </c>
      <c r="B93" s="90" t="s">
        <v>191</v>
      </c>
      <c r="C93" s="46" t="s">
        <v>140</v>
      </c>
      <c r="D93" s="60"/>
      <c r="E93" s="93" t="s">
        <v>54</v>
      </c>
      <c r="F93" s="94" t="s">
        <v>189</v>
      </c>
      <c r="G93" s="95">
        <v>2017</v>
      </c>
      <c r="H93" s="68">
        <f t="shared" si="22"/>
        <v>5</v>
      </c>
      <c r="I93" s="69">
        <v>5</v>
      </c>
      <c r="J93" s="69">
        <v>0</v>
      </c>
      <c r="K93" s="69">
        <v>0</v>
      </c>
      <c r="L93" s="69">
        <v>0</v>
      </c>
      <c r="M93" s="92"/>
      <c r="N93" s="93" t="s">
        <v>54</v>
      </c>
      <c r="O93" s="93" t="s">
        <v>49</v>
      </c>
      <c r="P93" s="15" t="s">
        <v>54</v>
      </c>
    </row>
    <row r="94" spans="1:16" ht="48.75">
      <c r="A94" s="33">
        <v>89</v>
      </c>
      <c r="B94" s="90" t="s">
        <v>193</v>
      </c>
      <c r="C94" s="46" t="s">
        <v>70</v>
      </c>
      <c r="D94" s="60"/>
      <c r="E94" s="93" t="s">
        <v>54</v>
      </c>
      <c r="F94" s="94" t="s">
        <v>192</v>
      </c>
      <c r="G94" s="95">
        <v>2017</v>
      </c>
      <c r="H94" s="68">
        <f t="shared" si="22"/>
        <v>5</v>
      </c>
      <c r="I94" s="69">
        <v>5</v>
      </c>
      <c r="J94" s="69">
        <v>0</v>
      </c>
      <c r="K94" s="69">
        <v>0</v>
      </c>
      <c r="L94" s="69">
        <v>0</v>
      </c>
      <c r="M94" s="92"/>
      <c r="N94" s="93" t="s">
        <v>54</v>
      </c>
      <c r="O94" s="93" t="s">
        <v>49</v>
      </c>
      <c r="P94" s="15" t="s">
        <v>54</v>
      </c>
    </row>
    <row r="95" spans="1:16" ht="60">
      <c r="A95" s="32">
        <v>90</v>
      </c>
      <c r="B95" s="90" t="s">
        <v>195</v>
      </c>
      <c r="C95" s="46" t="s">
        <v>70</v>
      </c>
      <c r="D95" s="60"/>
      <c r="E95" s="93" t="s">
        <v>54</v>
      </c>
      <c r="F95" s="94" t="s">
        <v>194</v>
      </c>
      <c r="G95" s="95">
        <v>2017</v>
      </c>
      <c r="H95" s="68">
        <f t="shared" ref="H95" si="23">SUM(I95:L95)</f>
        <v>5</v>
      </c>
      <c r="I95" s="69">
        <v>5</v>
      </c>
      <c r="J95" s="69">
        <v>0</v>
      </c>
      <c r="K95" s="69">
        <v>0</v>
      </c>
      <c r="L95" s="69">
        <v>0</v>
      </c>
      <c r="M95" s="92"/>
      <c r="N95" s="93" t="s">
        <v>54</v>
      </c>
      <c r="O95" s="93" t="s">
        <v>49</v>
      </c>
      <c r="P95" s="15" t="s">
        <v>54</v>
      </c>
    </row>
    <row r="96" spans="1:16" ht="48.75">
      <c r="A96" s="33">
        <v>91</v>
      </c>
      <c r="B96" s="90" t="s">
        <v>197</v>
      </c>
      <c r="C96" s="46" t="s">
        <v>70</v>
      </c>
      <c r="D96" s="60"/>
      <c r="E96" s="93" t="s">
        <v>54</v>
      </c>
      <c r="F96" s="94" t="s">
        <v>196</v>
      </c>
      <c r="G96" s="95">
        <v>2017</v>
      </c>
      <c r="H96" s="68">
        <f t="shared" ref="H96:H99" si="24">SUM(I96:L96)</f>
        <v>5</v>
      </c>
      <c r="I96" s="69">
        <v>5</v>
      </c>
      <c r="J96" s="69">
        <v>0</v>
      </c>
      <c r="K96" s="69">
        <v>0</v>
      </c>
      <c r="L96" s="69">
        <v>0</v>
      </c>
      <c r="M96" s="92"/>
      <c r="N96" s="93" t="s">
        <v>54</v>
      </c>
      <c r="O96" s="93" t="s">
        <v>49</v>
      </c>
      <c r="P96" s="15" t="s">
        <v>54</v>
      </c>
    </row>
    <row r="97" spans="1:16" ht="37.5" customHeight="1">
      <c r="A97" s="32">
        <v>92</v>
      </c>
      <c r="B97" s="31" t="s">
        <v>198</v>
      </c>
      <c r="C97" s="44" t="s">
        <v>88</v>
      </c>
      <c r="D97" s="143"/>
      <c r="E97" s="137" t="s">
        <v>54</v>
      </c>
      <c r="F97" s="140" t="s">
        <v>199</v>
      </c>
      <c r="G97" s="51">
        <v>2017</v>
      </c>
      <c r="H97" s="54">
        <f t="shared" si="24"/>
        <v>6</v>
      </c>
      <c r="I97" s="48">
        <v>6</v>
      </c>
      <c r="J97" s="48">
        <v>0</v>
      </c>
      <c r="K97" s="48">
        <v>0</v>
      </c>
      <c r="L97" s="48">
        <v>0</v>
      </c>
      <c r="M97" s="92"/>
      <c r="N97" s="93" t="s">
        <v>54</v>
      </c>
      <c r="O97" s="93" t="s">
        <v>49</v>
      </c>
      <c r="P97" s="15" t="s">
        <v>54</v>
      </c>
    </row>
    <row r="98" spans="1:16" ht="37.5" customHeight="1">
      <c r="A98" s="33">
        <v>93</v>
      </c>
      <c r="B98" s="31" t="s">
        <v>200</v>
      </c>
      <c r="C98" s="44" t="s">
        <v>88</v>
      </c>
      <c r="D98" s="143"/>
      <c r="E98" s="138"/>
      <c r="F98" s="141"/>
      <c r="G98" s="51">
        <v>2018</v>
      </c>
      <c r="H98" s="54">
        <f t="shared" si="24"/>
        <v>7</v>
      </c>
      <c r="I98" s="37">
        <v>0</v>
      </c>
      <c r="J98" s="48">
        <v>7</v>
      </c>
      <c r="K98" s="48">
        <v>0</v>
      </c>
      <c r="L98" s="48">
        <v>0</v>
      </c>
      <c r="M98" s="92"/>
      <c r="N98" s="93" t="s">
        <v>54</v>
      </c>
      <c r="O98" s="93" t="s">
        <v>49</v>
      </c>
      <c r="P98" s="15" t="s">
        <v>54</v>
      </c>
    </row>
    <row r="99" spans="1:16" ht="37.5" customHeight="1">
      <c r="A99" s="32">
        <v>94</v>
      </c>
      <c r="B99" s="31" t="s">
        <v>201</v>
      </c>
      <c r="C99" s="44" t="s">
        <v>88</v>
      </c>
      <c r="D99" s="144"/>
      <c r="E99" s="139"/>
      <c r="F99" s="142"/>
      <c r="G99" s="14">
        <v>2019</v>
      </c>
      <c r="H99" s="54">
        <f t="shared" si="24"/>
        <v>8</v>
      </c>
      <c r="I99" s="48">
        <v>0</v>
      </c>
      <c r="J99" s="48">
        <v>0</v>
      </c>
      <c r="K99" s="48">
        <v>8</v>
      </c>
      <c r="L99" s="48">
        <v>0</v>
      </c>
      <c r="M99" s="78"/>
      <c r="N99" s="79" t="s">
        <v>54</v>
      </c>
      <c r="O99" s="79" t="s">
        <v>49</v>
      </c>
      <c r="P99" s="15" t="s">
        <v>54</v>
      </c>
    </row>
    <row r="100" spans="1:16" ht="37.5" customHeight="1">
      <c r="A100" s="33">
        <v>95</v>
      </c>
      <c r="B100" s="31" t="s">
        <v>203</v>
      </c>
      <c r="C100" s="44" t="s">
        <v>70</v>
      </c>
      <c r="D100" s="143"/>
      <c r="E100" s="137" t="s">
        <v>54</v>
      </c>
      <c r="F100" s="140" t="s">
        <v>202</v>
      </c>
      <c r="G100" s="51">
        <v>2017</v>
      </c>
      <c r="H100" s="54">
        <f t="shared" ref="H100:H105" si="25">SUM(I100:L100)</f>
        <v>5</v>
      </c>
      <c r="I100" s="48">
        <v>5</v>
      </c>
      <c r="J100" s="48">
        <v>0</v>
      </c>
      <c r="K100" s="48">
        <v>0</v>
      </c>
      <c r="L100" s="48">
        <v>0</v>
      </c>
      <c r="M100" s="78"/>
      <c r="N100" s="79" t="s">
        <v>54</v>
      </c>
      <c r="O100" s="79" t="s">
        <v>49</v>
      </c>
      <c r="P100" s="15" t="s">
        <v>54</v>
      </c>
    </row>
    <row r="101" spans="1:16" ht="37.5" customHeight="1">
      <c r="A101" s="32">
        <v>96</v>
      </c>
      <c r="B101" s="31" t="s">
        <v>204</v>
      </c>
      <c r="C101" s="44" t="s">
        <v>70</v>
      </c>
      <c r="D101" s="143"/>
      <c r="E101" s="138"/>
      <c r="F101" s="141"/>
      <c r="G101" s="51">
        <v>2018</v>
      </c>
      <c r="H101" s="54">
        <f t="shared" si="25"/>
        <v>5</v>
      </c>
      <c r="I101" s="37">
        <v>0</v>
      </c>
      <c r="J101" s="48">
        <v>5</v>
      </c>
      <c r="K101" s="48">
        <v>0</v>
      </c>
      <c r="L101" s="48">
        <v>0</v>
      </c>
      <c r="M101" s="92"/>
      <c r="N101" s="93" t="s">
        <v>54</v>
      </c>
      <c r="O101" s="93" t="s">
        <v>49</v>
      </c>
      <c r="P101" s="15" t="s">
        <v>54</v>
      </c>
    </row>
    <row r="102" spans="1:16" ht="37.5" customHeight="1">
      <c r="A102" s="33">
        <v>97</v>
      </c>
      <c r="B102" s="31" t="s">
        <v>205</v>
      </c>
      <c r="C102" s="44" t="s">
        <v>70</v>
      </c>
      <c r="D102" s="144"/>
      <c r="E102" s="139"/>
      <c r="F102" s="142"/>
      <c r="G102" s="14">
        <v>2019</v>
      </c>
      <c r="H102" s="54">
        <f t="shared" si="25"/>
        <v>5</v>
      </c>
      <c r="I102" s="48">
        <v>0</v>
      </c>
      <c r="J102" s="48">
        <v>0</v>
      </c>
      <c r="K102" s="48">
        <v>5</v>
      </c>
      <c r="L102" s="48">
        <v>0</v>
      </c>
      <c r="M102" s="92"/>
      <c r="N102" s="93" t="s">
        <v>54</v>
      </c>
      <c r="O102" s="93" t="s">
        <v>49</v>
      </c>
      <c r="P102" s="15" t="s">
        <v>54</v>
      </c>
    </row>
    <row r="103" spans="1:16" ht="48.75">
      <c r="A103" s="32">
        <v>98</v>
      </c>
      <c r="B103" s="90" t="s">
        <v>208</v>
      </c>
      <c r="C103" s="46" t="s">
        <v>70</v>
      </c>
      <c r="D103" s="60"/>
      <c r="E103" s="93" t="s">
        <v>54</v>
      </c>
      <c r="F103" s="94" t="s">
        <v>207</v>
      </c>
      <c r="G103" s="95">
        <v>2017</v>
      </c>
      <c r="H103" s="68">
        <f t="shared" si="25"/>
        <v>5</v>
      </c>
      <c r="I103" s="69">
        <v>5</v>
      </c>
      <c r="J103" s="69">
        <v>0</v>
      </c>
      <c r="K103" s="69">
        <v>0</v>
      </c>
      <c r="L103" s="69">
        <v>0</v>
      </c>
      <c r="M103" s="92"/>
      <c r="N103" s="93" t="s">
        <v>54</v>
      </c>
      <c r="O103" s="93" t="s">
        <v>49</v>
      </c>
      <c r="P103" s="15" t="s">
        <v>54</v>
      </c>
    </row>
    <row r="104" spans="1:16" ht="37.5" customHeight="1">
      <c r="A104" s="33">
        <v>99</v>
      </c>
      <c r="B104" s="31" t="s">
        <v>210</v>
      </c>
      <c r="C104" s="44" t="s">
        <v>70</v>
      </c>
      <c r="D104" s="209"/>
      <c r="E104" s="137" t="s">
        <v>54</v>
      </c>
      <c r="F104" s="140" t="s">
        <v>209</v>
      </c>
      <c r="G104" s="51">
        <v>2017</v>
      </c>
      <c r="H104" s="54">
        <f t="shared" si="25"/>
        <v>5</v>
      </c>
      <c r="I104" s="48">
        <v>5</v>
      </c>
      <c r="J104" s="48">
        <v>0</v>
      </c>
      <c r="K104" s="48">
        <v>0</v>
      </c>
      <c r="L104" s="48">
        <v>0</v>
      </c>
      <c r="M104" s="92"/>
      <c r="N104" s="93" t="s">
        <v>54</v>
      </c>
      <c r="O104" s="93" t="s">
        <v>49</v>
      </c>
      <c r="P104" s="15" t="s">
        <v>54</v>
      </c>
    </row>
    <row r="105" spans="1:16" ht="37.5" customHeight="1">
      <c r="A105" s="32">
        <v>100</v>
      </c>
      <c r="B105" s="31" t="s">
        <v>211</v>
      </c>
      <c r="C105" s="44" t="s">
        <v>70</v>
      </c>
      <c r="D105" s="210"/>
      <c r="E105" s="139"/>
      <c r="F105" s="142"/>
      <c r="G105" s="51">
        <v>2018</v>
      </c>
      <c r="H105" s="54">
        <f t="shared" si="25"/>
        <v>5</v>
      </c>
      <c r="I105" s="37">
        <v>0</v>
      </c>
      <c r="J105" s="48">
        <v>5</v>
      </c>
      <c r="K105" s="48">
        <v>0</v>
      </c>
      <c r="L105" s="48">
        <v>0</v>
      </c>
      <c r="M105" s="92"/>
      <c r="N105" s="93" t="s">
        <v>54</v>
      </c>
      <c r="O105" s="93" t="s">
        <v>49</v>
      </c>
      <c r="P105" s="15" t="s">
        <v>54</v>
      </c>
    </row>
    <row r="106" spans="1:16" ht="78.75">
      <c r="A106" s="33">
        <v>101</v>
      </c>
      <c r="B106" s="90" t="s">
        <v>213</v>
      </c>
      <c r="C106" s="46" t="s">
        <v>70</v>
      </c>
      <c r="D106" s="60"/>
      <c r="E106" s="93" t="s">
        <v>54</v>
      </c>
      <c r="F106" s="104" t="s">
        <v>212</v>
      </c>
      <c r="G106" s="95">
        <v>2017</v>
      </c>
      <c r="H106" s="68">
        <f t="shared" ref="H106" si="26">SUM(I106:L106)</f>
        <v>5</v>
      </c>
      <c r="I106" s="69">
        <v>5</v>
      </c>
      <c r="J106" s="69">
        <v>0</v>
      </c>
      <c r="K106" s="69">
        <v>0</v>
      </c>
      <c r="L106" s="69">
        <v>0</v>
      </c>
      <c r="M106" s="92"/>
      <c r="N106" s="93" t="s">
        <v>54</v>
      </c>
      <c r="O106" s="93" t="s">
        <v>49</v>
      </c>
      <c r="P106" s="15" t="s">
        <v>54</v>
      </c>
    </row>
    <row r="107" spans="1:16" ht="49.5" thickBot="1">
      <c r="A107" s="105">
        <v>102</v>
      </c>
      <c r="B107" s="106" t="s">
        <v>216</v>
      </c>
      <c r="C107" s="107" t="s">
        <v>70</v>
      </c>
      <c r="D107" s="108"/>
      <c r="E107" s="109" t="s">
        <v>54</v>
      </c>
      <c r="F107" s="110" t="s">
        <v>215</v>
      </c>
      <c r="G107" s="111">
        <v>2017</v>
      </c>
      <c r="H107" s="112">
        <f t="shared" ref="H107" si="27">SUM(I107:L107)</f>
        <v>5</v>
      </c>
      <c r="I107" s="113">
        <v>5</v>
      </c>
      <c r="J107" s="113">
        <v>0</v>
      </c>
      <c r="K107" s="113">
        <v>0</v>
      </c>
      <c r="L107" s="113">
        <v>0</v>
      </c>
      <c r="M107" s="109"/>
      <c r="N107" s="109" t="s">
        <v>54</v>
      </c>
      <c r="O107" s="109" t="s">
        <v>49</v>
      </c>
      <c r="P107" s="114" t="s">
        <v>54</v>
      </c>
    </row>
    <row r="108" spans="1:16" ht="48.75">
      <c r="A108" s="33">
        <v>103</v>
      </c>
      <c r="B108" s="115" t="s">
        <v>218</v>
      </c>
      <c r="C108" s="116" t="s">
        <v>70</v>
      </c>
      <c r="D108" s="117"/>
      <c r="E108" s="118" t="s">
        <v>54</v>
      </c>
      <c r="F108" s="123" t="s">
        <v>217</v>
      </c>
      <c r="G108" s="119">
        <v>2017</v>
      </c>
      <c r="H108" s="120">
        <f t="shared" ref="H108:H109" si="28">SUM(I108:L108)</f>
        <v>5</v>
      </c>
      <c r="I108" s="121">
        <v>5</v>
      </c>
      <c r="J108" s="121">
        <v>0</v>
      </c>
      <c r="K108" s="121">
        <v>0</v>
      </c>
      <c r="L108" s="121">
        <v>0</v>
      </c>
      <c r="M108" s="99"/>
      <c r="N108" s="100" t="s">
        <v>54</v>
      </c>
      <c r="O108" s="100" t="s">
        <v>49</v>
      </c>
      <c r="P108" s="15" t="s">
        <v>54</v>
      </c>
    </row>
    <row r="109" spans="1:16" ht="48.75">
      <c r="A109" s="32">
        <v>104</v>
      </c>
      <c r="B109" s="61" t="s">
        <v>220</v>
      </c>
      <c r="C109" s="44" t="s">
        <v>70</v>
      </c>
      <c r="D109" s="122"/>
      <c r="E109" s="14" t="s">
        <v>54</v>
      </c>
      <c r="F109" s="124" t="s">
        <v>219</v>
      </c>
      <c r="G109" s="51">
        <v>2017</v>
      </c>
      <c r="H109" s="54">
        <f t="shared" si="28"/>
        <v>5</v>
      </c>
      <c r="I109" s="48">
        <v>5</v>
      </c>
      <c r="J109" s="48">
        <v>0</v>
      </c>
      <c r="K109" s="48">
        <v>0</v>
      </c>
      <c r="L109" s="48">
        <v>0</v>
      </c>
      <c r="M109" s="98"/>
      <c r="N109" s="100" t="s">
        <v>54</v>
      </c>
      <c r="O109" s="100" t="s">
        <v>49</v>
      </c>
      <c r="P109" s="15" t="s">
        <v>54</v>
      </c>
    </row>
    <row r="110" spans="1:16" ht="48.75">
      <c r="A110" s="33">
        <v>105</v>
      </c>
      <c r="B110" s="61" t="s">
        <v>223</v>
      </c>
      <c r="C110" s="44" t="s">
        <v>70</v>
      </c>
      <c r="D110" s="122"/>
      <c r="E110" s="14" t="s">
        <v>54</v>
      </c>
      <c r="F110" s="124" t="s">
        <v>221</v>
      </c>
      <c r="G110" s="51">
        <v>2017</v>
      </c>
      <c r="H110" s="54">
        <f t="shared" ref="H110:H111" si="29">SUM(I110:L110)</f>
        <v>5</v>
      </c>
      <c r="I110" s="48">
        <v>5</v>
      </c>
      <c r="J110" s="48">
        <v>0</v>
      </c>
      <c r="K110" s="48">
        <v>0</v>
      </c>
      <c r="L110" s="48">
        <v>0</v>
      </c>
      <c r="M110" s="92"/>
      <c r="N110" s="93" t="s">
        <v>54</v>
      </c>
      <c r="O110" s="93" t="s">
        <v>49</v>
      </c>
      <c r="P110" s="15" t="s">
        <v>54</v>
      </c>
    </row>
    <row r="111" spans="1:16" ht="48.75">
      <c r="A111" s="32">
        <v>106</v>
      </c>
      <c r="B111" s="61" t="s">
        <v>224</v>
      </c>
      <c r="C111" s="44" t="s">
        <v>70</v>
      </c>
      <c r="D111" s="122"/>
      <c r="E111" s="14" t="s">
        <v>54</v>
      </c>
      <c r="F111" s="124" t="s">
        <v>222</v>
      </c>
      <c r="G111" s="51">
        <v>2017</v>
      </c>
      <c r="H111" s="54">
        <f t="shared" si="29"/>
        <v>5</v>
      </c>
      <c r="I111" s="48">
        <v>5</v>
      </c>
      <c r="J111" s="48">
        <v>0</v>
      </c>
      <c r="K111" s="48">
        <v>0</v>
      </c>
      <c r="L111" s="48">
        <v>0</v>
      </c>
      <c r="M111" s="98"/>
      <c r="N111" s="100" t="s">
        <v>54</v>
      </c>
      <c r="O111" s="100" t="s">
        <v>49</v>
      </c>
      <c r="P111" s="15" t="s">
        <v>54</v>
      </c>
    </row>
    <row r="112" spans="1:16" ht="48.75">
      <c r="A112" s="33">
        <v>107</v>
      </c>
      <c r="B112" s="61" t="s">
        <v>226</v>
      </c>
      <c r="C112" s="44" t="s">
        <v>70</v>
      </c>
      <c r="D112" s="122"/>
      <c r="E112" s="14" t="s">
        <v>54</v>
      </c>
      <c r="F112" s="124" t="s">
        <v>225</v>
      </c>
      <c r="G112" s="51">
        <v>2017</v>
      </c>
      <c r="H112" s="54">
        <f t="shared" ref="H112" si="30">SUM(I112:L112)</f>
        <v>5</v>
      </c>
      <c r="I112" s="48">
        <v>5</v>
      </c>
      <c r="J112" s="48">
        <v>0</v>
      </c>
      <c r="K112" s="48">
        <v>0</v>
      </c>
      <c r="L112" s="48">
        <v>0</v>
      </c>
      <c r="M112" s="98"/>
      <c r="N112" s="100" t="s">
        <v>54</v>
      </c>
      <c r="O112" s="100" t="s">
        <v>49</v>
      </c>
      <c r="P112" s="15" t="s">
        <v>54</v>
      </c>
    </row>
    <row r="113" spans="1:16" ht="48.75">
      <c r="A113" s="32">
        <v>108</v>
      </c>
      <c r="B113" s="61" t="s">
        <v>228</v>
      </c>
      <c r="C113" s="44" t="s">
        <v>70</v>
      </c>
      <c r="D113" s="122"/>
      <c r="E113" s="14" t="s">
        <v>54</v>
      </c>
      <c r="F113" s="124" t="s">
        <v>227</v>
      </c>
      <c r="G113" s="51">
        <v>2017</v>
      </c>
      <c r="H113" s="54">
        <f t="shared" ref="H113" si="31">SUM(I113:L113)</f>
        <v>5</v>
      </c>
      <c r="I113" s="48">
        <v>5</v>
      </c>
      <c r="J113" s="48">
        <v>0</v>
      </c>
      <c r="K113" s="48">
        <v>0</v>
      </c>
      <c r="L113" s="48">
        <v>0</v>
      </c>
      <c r="M113" s="98"/>
      <c r="N113" s="100" t="s">
        <v>54</v>
      </c>
      <c r="O113" s="100" t="s">
        <v>49</v>
      </c>
      <c r="P113" s="15" t="s">
        <v>54</v>
      </c>
    </row>
    <row r="114" spans="1:16" ht="48.75">
      <c r="A114" s="33">
        <v>109</v>
      </c>
      <c r="B114" s="61" t="s">
        <v>230</v>
      </c>
      <c r="C114" s="44" t="s">
        <v>70</v>
      </c>
      <c r="D114" s="122"/>
      <c r="E114" s="14" t="s">
        <v>54</v>
      </c>
      <c r="F114" s="124" t="s">
        <v>229</v>
      </c>
      <c r="G114" s="51">
        <v>2017</v>
      </c>
      <c r="H114" s="54">
        <f t="shared" ref="H114" si="32">SUM(I114:L114)</f>
        <v>1000</v>
      </c>
      <c r="I114" s="48">
        <v>1000</v>
      </c>
      <c r="J114" s="48">
        <v>0</v>
      </c>
      <c r="K114" s="48">
        <v>0</v>
      </c>
      <c r="L114" s="48">
        <v>0</v>
      </c>
      <c r="M114" s="125"/>
      <c r="N114" s="126" t="s">
        <v>54</v>
      </c>
      <c r="O114" s="126" t="s">
        <v>49</v>
      </c>
      <c r="P114" s="15" t="s">
        <v>54</v>
      </c>
    </row>
    <row r="115" spans="1:16" ht="48.75">
      <c r="A115" s="32">
        <v>110</v>
      </c>
      <c r="B115" s="61" t="s">
        <v>231</v>
      </c>
      <c r="C115" s="44" t="s">
        <v>187</v>
      </c>
      <c r="D115" s="122"/>
      <c r="E115" s="14" t="s">
        <v>54</v>
      </c>
      <c r="F115" s="124" t="s">
        <v>229</v>
      </c>
      <c r="G115" s="51">
        <v>2017</v>
      </c>
      <c r="H115" s="54">
        <f t="shared" ref="H115" si="33">SUM(I115:L115)</f>
        <v>1000</v>
      </c>
      <c r="I115" s="48">
        <v>1000</v>
      </c>
      <c r="J115" s="48">
        <v>0</v>
      </c>
      <c r="K115" s="48">
        <v>0</v>
      </c>
      <c r="L115" s="48">
        <v>0</v>
      </c>
      <c r="M115" s="98"/>
      <c r="N115" s="100" t="s">
        <v>54</v>
      </c>
      <c r="O115" s="100" t="s">
        <v>49</v>
      </c>
      <c r="P115" s="15" t="s">
        <v>54</v>
      </c>
    </row>
    <row r="116" spans="1:16">
      <c r="A116" s="33">
        <v>111</v>
      </c>
      <c r="B116" s="41"/>
      <c r="C116" s="96"/>
      <c r="D116" s="51"/>
      <c r="E116" s="93" t="s">
        <v>54</v>
      </c>
      <c r="F116" s="97"/>
      <c r="G116" s="78"/>
      <c r="H116" s="54">
        <f t="shared" si="19"/>
        <v>0</v>
      </c>
      <c r="I116" s="48">
        <v>0</v>
      </c>
      <c r="J116" s="48">
        <v>0</v>
      </c>
      <c r="K116" s="48">
        <v>0</v>
      </c>
      <c r="L116" s="48">
        <v>0</v>
      </c>
      <c r="M116" s="78"/>
      <c r="N116" s="79" t="s">
        <v>54</v>
      </c>
      <c r="O116" s="79" t="s">
        <v>49</v>
      </c>
      <c r="P116" s="15" t="s">
        <v>54</v>
      </c>
    </row>
    <row r="117" spans="1:16" ht="15.75" thickBot="1">
      <c r="A117" s="32">
        <v>112</v>
      </c>
      <c r="B117" s="47"/>
      <c r="C117" s="63"/>
      <c r="D117" s="43"/>
      <c r="E117" s="93" t="s">
        <v>54</v>
      </c>
      <c r="F117" s="64"/>
      <c r="G117" s="52"/>
      <c r="H117" s="55">
        <f t="shared" si="0"/>
        <v>0</v>
      </c>
      <c r="I117" s="49">
        <v>0</v>
      </c>
      <c r="J117" s="49">
        <v>0</v>
      </c>
      <c r="K117" s="49">
        <v>0</v>
      </c>
      <c r="L117" s="49">
        <v>0</v>
      </c>
      <c r="M117" s="19"/>
      <c r="N117" s="28" t="s">
        <v>54</v>
      </c>
      <c r="O117" s="28" t="s">
        <v>49</v>
      </c>
      <c r="P117" s="15" t="s">
        <v>54</v>
      </c>
    </row>
    <row r="118" spans="1:16">
      <c r="A118" s="206" t="s">
        <v>55</v>
      </c>
      <c r="B118" s="207"/>
      <c r="C118" s="207"/>
      <c r="D118" s="208"/>
      <c r="E118" s="208"/>
      <c r="F118" s="208"/>
      <c r="G118" s="207"/>
      <c r="H118" s="56">
        <f t="array" ref="H118">SUM(($C$6:$C$117="221")*H6:H117)</f>
        <v>30</v>
      </c>
      <c r="I118" s="40">
        <f t="array" ref="I118">SUM(($C$6:$C$117="221")*I6:I117)</f>
        <v>10</v>
      </c>
      <c r="J118" s="40">
        <f t="array" ref="J118">SUM(($C$6:$C$117="221")*J6:J117)</f>
        <v>10</v>
      </c>
      <c r="K118" s="40">
        <f t="array" ref="K118">SUM(($C$6:$C$117="221")*K6:K117)</f>
        <v>10</v>
      </c>
      <c r="L118" s="40">
        <f t="array" ref="L118">SUM(($C$6:$C$117="221")*L6:L117)</f>
        <v>0</v>
      </c>
      <c r="M118" s="26" t="s">
        <v>48</v>
      </c>
      <c r="N118" s="26" t="s">
        <v>48</v>
      </c>
      <c r="O118" s="26" t="s">
        <v>48</v>
      </c>
      <c r="P118" s="27" t="s">
        <v>48</v>
      </c>
    </row>
    <row r="119" spans="1:16">
      <c r="A119" s="200" t="s">
        <v>56</v>
      </c>
      <c r="B119" s="201"/>
      <c r="C119" s="201"/>
      <c r="D119" s="201"/>
      <c r="E119" s="201"/>
      <c r="F119" s="201"/>
      <c r="G119" s="201"/>
      <c r="H119" s="57">
        <f t="array" ref="H119">SUM(($C$6:$C$117="223")*H6:H117)</f>
        <v>30</v>
      </c>
      <c r="I119" s="37">
        <f t="array" ref="I119">SUM(($C$6:$C$117="223")*I6:I117)</f>
        <v>10</v>
      </c>
      <c r="J119" s="37">
        <f t="array" ref="J119">SUM(($C$6:$C$117="223")*J6:J117)</f>
        <v>10</v>
      </c>
      <c r="K119" s="37">
        <f t="array" ref="K119">SUM(($C$6:$C$117="223")*K6:K117)</f>
        <v>10</v>
      </c>
      <c r="L119" s="37">
        <f t="array" ref="L119">SUM(($C$6:$C$117="223")*L6:L117)</f>
        <v>0</v>
      </c>
      <c r="M119" s="20" t="s">
        <v>48</v>
      </c>
      <c r="N119" s="20" t="s">
        <v>48</v>
      </c>
      <c r="O119" s="20" t="s">
        <v>48</v>
      </c>
      <c r="P119" s="21" t="s">
        <v>48</v>
      </c>
    </row>
    <row r="120" spans="1:16">
      <c r="A120" s="200" t="s">
        <v>141</v>
      </c>
      <c r="B120" s="201"/>
      <c r="C120" s="201"/>
      <c r="D120" s="201"/>
      <c r="E120" s="201"/>
      <c r="F120" s="201"/>
      <c r="G120" s="201"/>
      <c r="H120" s="57">
        <f t="array" ref="H120">SUM(($C$6:$C$117="224")*H6:H117)</f>
        <v>55</v>
      </c>
      <c r="I120" s="91">
        <f t="array" ref="I120">SUM(($C$6:$C$117="224")*I6:I117)</f>
        <v>55</v>
      </c>
      <c r="J120" s="91">
        <f t="array" ref="J120">SUM(($C$6:$C$117="224")*J6:J117)</f>
        <v>0</v>
      </c>
      <c r="K120" s="91">
        <f t="array" ref="K120">SUM(($C$6:$C$117="224")*K6:K117)</f>
        <v>0</v>
      </c>
      <c r="L120" s="91">
        <f t="array" ref="L120">SUM(($C$6:$C$117="224")*L6:L117)</f>
        <v>0</v>
      </c>
      <c r="M120" s="20" t="s">
        <v>48</v>
      </c>
      <c r="N120" s="20" t="s">
        <v>48</v>
      </c>
      <c r="O120" s="20" t="s">
        <v>48</v>
      </c>
      <c r="P120" s="21" t="s">
        <v>48</v>
      </c>
    </row>
    <row r="121" spans="1:16">
      <c r="A121" s="191" t="s">
        <v>51</v>
      </c>
      <c r="B121" s="192"/>
      <c r="C121" s="192"/>
      <c r="D121" s="192"/>
      <c r="E121" s="192"/>
      <c r="F121" s="192"/>
      <c r="G121" s="193"/>
      <c r="H121" s="57">
        <f t="array" ref="H121">SUM(($C$6:$C$117="242")*H6:H117)</f>
        <v>81</v>
      </c>
      <c r="I121" s="37">
        <f t="array" ref="I121">SUM(($C$6:$C$117="242")*I6:I117)</f>
        <v>26</v>
      </c>
      <c r="J121" s="37">
        <f t="array" ref="J121">SUM(($C$6:$C$117="242")*J6:J117)</f>
        <v>27</v>
      </c>
      <c r="K121" s="37">
        <f t="array" ref="K121">SUM(($C$6:$C$117="242")*K6:K117)</f>
        <v>28</v>
      </c>
      <c r="L121" s="37">
        <f t="array" ref="L121">SUM(($C$6:$C$117="242")*L6:L117)</f>
        <v>0</v>
      </c>
      <c r="M121" s="20" t="s">
        <v>48</v>
      </c>
      <c r="N121" s="20" t="s">
        <v>48</v>
      </c>
      <c r="O121" s="20" t="s">
        <v>48</v>
      </c>
      <c r="P121" s="21" t="s">
        <v>48</v>
      </c>
    </row>
    <row r="122" spans="1:16">
      <c r="A122" s="198" t="s">
        <v>52</v>
      </c>
      <c r="B122" s="199"/>
      <c r="C122" s="199"/>
      <c r="D122" s="199"/>
      <c r="E122" s="199"/>
      <c r="F122" s="199"/>
      <c r="G122" s="199"/>
      <c r="H122" s="57">
        <f t="array" ref="H122">SUM(($C$6:$C$117="243")*H6:H117)</f>
        <v>1005</v>
      </c>
      <c r="I122" s="37">
        <f t="array" ref="I122">SUM(($C$6:$C$117="243")*I6:I117)</f>
        <v>1005</v>
      </c>
      <c r="J122" s="37">
        <f t="array" ref="J122">SUM(($C$6:$C$117="243")*J6:J117)</f>
        <v>0</v>
      </c>
      <c r="K122" s="37">
        <f t="array" ref="K122">SUM(($C$6:$C$117="243")*K6:K117)</f>
        <v>0</v>
      </c>
      <c r="L122" s="37">
        <f t="array" ref="L122">SUM(($C$6:$C$117="243")*L6:L117)</f>
        <v>0</v>
      </c>
      <c r="M122" s="20" t="s">
        <v>48</v>
      </c>
      <c r="N122" s="20" t="s">
        <v>48</v>
      </c>
      <c r="O122" s="20" t="s">
        <v>48</v>
      </c>
      <c r="P122" s="21" t="s">
        <v>48</v>
      </c>
    </row>
    <row r="123" spans="1:16">
      <c r="A123" s="198" t="s">
        <v>50</v>
      </c>
      <c r="B123" s="199"/>
      <c r="C123" s="199"/>
      <c r="D123" s="199"/>
      <c r="E123" s="199"/>
      <c r="F123" s="199"/>
      <c r="G123" s="199"/>
      <c r="H123" s="57">
        <f t="array" ref="H123">SUM(($C$6:$C$117="244")*H6:H117)</f>
        <v>1625</v>
      </c>
      <c r="I123" s="37">
        <f t="array" ref="I123">SUM(($C$6:$C$117="244")*I6:I117)</f>
        <v>1445</v>
      </c>
      <c r="J123" s="37">
        <f t="array" ref="J123">SUM(($C$6:$C$117="244")*J6:J117)</f>
        <v>90</v>
      </c>
      <c r="K123" s="37">
        <f t="array" ref="K123">SUM(($C$6:$C$117="244")*K6:K117)</f>
        <v>90</v>
      </c>
      <c r="L123" s="37">
        <f t="array" ref="L123">SUM(($C$6:$C$117="244")*L6:L117)</f>
        <v>0</v>
      </c>
      <c r="M123" s="20" t="s">
        <v>48</v>
      </c>
      <c r="N123" s="20" t="s">
        <v>48</v>
      </c>
      <c r="O123" s="20" t="s">
        <v>48</v>
      </c>
      <c r="P123" s="21" t="s">
        <v>48</v>
      </c>
    </row>
    <row r="124" spans="1:16" ht="15.75" thickBot="1">
      <c r="A124" s="194" t="s">
        <v>21</v>
      </c>
      <c r="B124" s="195"/>
      <c r="C124" s="195"/>
      <c r="D124" s="195"/>
      <c r="E124" s="195"/>
      <c r="F124" s="195"/>
      <c r="G124" s="195"/>
      <c r="H124" s="58">
        <f>SUM(H6:H117)</f>
        <v>2826</v>
      </c>
      <c r="I124" s="38">
        <f t="shared" ref="I124:L124" si="34">SUM(I6:I117)</f>
        <v>2551</v>
      </c>
      <c r="J124" s="38">
        <f t="shared" si="34"/>
        <v>137</v>
      </c>
      <c r="K124" s="38">
        <f t="shared" si="34"/>
        <v>138</v>
      </c>
      <c r="L124" s="38">
        <f t="shared" si="34"/>
        <v>0</v>
      </c>
      <c r="M124" s="12" t="s">
        <v>48</v>
      </c>
      <c r="N124" s="12" t="s">
        <v>48</v>
      </c>
      <c r="O124" s="12" t="s">
        <v>48</v>
      </c>
      <c r="P124" s="13" t="s">
        <v>48</v>
      </c>
    </row>
    <row r="125" spans="1:16" ht="23.25" customHeight="1"/>
    <row r="126" spans="1:16">
      <c r="A126" s="128"/>
      <c r="B126" s="128"/>
      <c r="C126" s="128"/>
      <c r="D126" s="128"/>
      <c r="E126" s="128"/>
      <c r="F126" s="128"/>
      <c r="G126" s="128"/>
      <c r="H126" s="128"/>
      <c r="I126" s="3"/>
      <c r="J126" s="128"/>
      <c r="K126" s="128"/>
      <c r="L126" s="3"/>
      <c r="M126" s="3"/>
      <c r="N126" s="128" t="s">
        <v>53</v>
      </c>
      <c r="O126" s="128"/>
      <c r="P126" s="3"/>
    </row>
    <row r="127" spans="1:16" ht="29.25" customHeight="1">
      <c r="A127" s="196" t="s">
        <v>41</v>
      </c>
      <c r="B127" s="196"/>
      <c r="C127" s="196"/>
      <c r="D127" s="196"/>
      <c r="E127" s="196"/>
      <c r="F127" s="196"/>
      <c r="G127" s="196"/>
      <c r="H127" s="196"/>
      <c r="I127" s="11"/>
      <c r="J127" s="196" t="s">
        <v>42</v>
      </c>
      <c r="K127" s="196"/>
      <c r="L127" s="11"/>
      <c r="M127" s="11"/>
      <c r="N127" s="196" t="s">
        <v>44</v>
      </c>
      <c r="O127" s="196"/>
      <c r="P127" s="3"/>
    </row>
    <row r="128" spans="1:16">
      <c r="A128" s="128"/>
      <c r="B128" s="128"/>
      <c r="C128" s="128"/>
      <c r="D128" s="128"/>
      <c r="E128" s="128"/>
      <c r="F128" s="128"/>
      <c r="G128" s="128"/>
      <c r="H128" s="128"/>
      <c r="I128" s="3"/>
      <c r="J128" s="128"/>
      <c r="K128" s="128"/>
      <c r="L128" s="3"/>
      <c r="M128" s="3"/>
      <c r="N128" s="3"/>
      <c r="O128" s="3"/>
      <c r="P128" s="3"/>
    </row>
    <row r="129" spans="1:16">
      <c r="A129" s="197" t="s">
        <v>43</v>
      </c>
      <c r="B129" s="197"/>
      <c r="C129" s="197"/>
      <c r="D129" s="197"/>
      <c r="E129" s="197"/>
      <c r="F129" s="197"/>
      <c r="G129" s="197"/>
      <c r="H129" s="197"/>
      <c r="I129" s="3"/>
      <c r="J129" s="197" t="s">
        <v>42</v>
      </c>
      <c r="K129" s="197"/>
      <c r="L129" s="3"/>
      <c r="M129" s="3" t="s">
        <v>45</v>
      </c>
      <c r="N129" s="3"/>
      <c r="O129" s="3"/>
      <c r="P129" s="3"/>
    </row>
    <row r="130" spans="1:16" ht="35.2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ht="50.25" customHeight="1">
      <c r="A131" s="189" t="s">
        <v>46</v>
      </c>
      <c r="B131" s="189"/>
      <c r="C131" s="189"/>
      <c r="D131" s="189"/>
      <c r="E131" s="189"/>
      <c r="F131" s="189"/>
      <c r="G131" s="189"/>
      <c r="H131" s="189"/>
      <c r="I131" s="189"/>
      <c r="J131" s="189"/>
      <c r="K131" s="189"/>
      <c r="L131" s="189"/>
      <c r="M131" s="189"/>
      <c r="N131" s="189"/>
      <c r="O131" s="189"/>
      <c r="P131" s="189"/>
    </row>
    <row r="132" spans="1:16">
      <c r="A132" s="190" t="s">
        <v>47</v>
      </c>
      <c r="B132" s="190"/>
      <c r="C132" s="190"/>
      <c r="D132" s="190"/>
      <c r="E132" s="190"/>
      <c r="F132" s="190"/>
      <c r="G132" s="190"/>
      <c r="H132" s="190"/>
      <c r="I132" s="190"/>
      <c r="J132" s="190"/>
      <c r="K132" s="190"/>
      <c r="L132" s="190"/>
      <c r="M132" s="190"/>
      <c r="N132" s="190"/>
      <c r="O132" s="190"/>
      <c r="P132" s="190"/>
    </row>
  </sheetData>
  <mergeCells count="115">
    <mergeCell ref="E64:E66"/>
    <mergeCell ref="D64:D66"/>
    <mergeCell ref="F64:F66"/>
    <mergeCell ref="D84:D86"/>
    <mergeCell ref="E84:E86"/>
    <mergeCell ref="F84:F86"/>
    <mergeCell ref="D97:D99"/>
    <mergeCell ref="E97:E99"/>
    <mergeCell ref="F97:F99"/>
    <mergeCell ref="A120:G120"/>
    <mergeCell ref="D72:D74"/>
    <mergeCell ref="E72:E74"/>
    <mergeCell ref="F72:F74"/>
    <mergeCell ref="D67:D69"/>
    <mergeCell ref="E67:E69"/>
    <mergeCell ref="F67:F69"/>
    <mergeCell ref="A119:G119"/>
    <mergeCell ref="A118:G118"/>
    <mergeCell ref="D100:D102"/>
    <mergeCell ref="E100:E102"/>
    <mergeCell ref="F100:F102"/>
    <mergeCell ref="D104:D105"/>
    <mergeCell ref="E104:E105"/>
    <mergeCell ref="F104:F105"/>
    <mergeCell ref="D15:D17"/>
    <mergeCell ref="E15:E17"/>
    <mergeCell ref="F15:F17"/>
    <mergeCell ref="D18:D20"/>
    <mergeCell ref="E18:E20"/>
    <mergeCell ref="F18:F20"/>
    <mergeCell ref="D36:D38"/>
    <mergeCell ref="D51:D53"/>
    <mergeCell ref="E51:E53"/>
    <mergeCell ref="F51:F53"/>
    <mergeCell ref="D45:D47"/>
    <mergeCell ref="E45:E47"/>
    <mergeCell ref="F45:F47"/>
    <mergeCell ref="D48:D50"/>
    <mergeCell ref="E48:E50"/>
    <mergeCell ref="F48:F50"/>
    <mergeCell ref="E36:E38"/>
    <mergeCell ref="F36:F38"/>
    <mergeCell ref="D27:D29"/>
    <mergeCell ref="E27:E29"/>
    <mergeCell ref="F27:F29"/>
    <mergeCell ref="D30:D32"/>
    <mergeCell ref="E30:E32"/>
    <mergeCell ref="D39:D41"/>
    <mergeCell ref="A131:P131"/>
    <mergeCell ref="A132:P132"/>
    <mergeCell ref="A121:G121"/>
    <mergeCell ref="A124:G124"/>
    <mergeCell ref="A126:H126"/>
    <mergeCell ref="A127:H127"/>
    <mergeCell ref="A128:H128"/>
    <mergeCell ref="A129:H129"/>
    <mergeCell ref="J126:K126"/>
    <mergeCell ref="J127:K127"/>
    <mergeCell ref="J128:K128"/>
    <mergeCell ref="J129:K129"/>
    <mergeCell ref="A122:G122"/>
    <mergeCell ref="A123:G123"/>
    <mergeCell ref="N126:O126"/>
    <mergeCell ref="N127:O127"/>
    <mergeCell ref="A1:A4"/>
    <mergeCell ref="D1:E1"/>
    <mergeCell ref="D2:D4"/>
    <mergeCell ref="E2:E4"/>
    <mergeCell ref="F33:F35"/>
    <mergeCell ref="E33:E35"/>
    <mergeCell ref="D33:D35"/>
    <mergeCell ref="F6:F8"/>
    <mergeCell ref="F1:F4"/>
    <mergeCell ref="D21:D23"/>
    <mergeCell ref="D24:D26"/>
    <mergeCell ref="E24:E26"/>
    <mergeCell ref="F24:F26"/>
    <mergeCell ref="B5:C5"/>
    <mergeCell ref="B1:C4"/>
    <mergeCell ref="F30:F32"/>
    <mergeCell ref="D6:D8"/>
    <mergeCell ref="E6:E8"/>
    <mergeCell ref="F9:F11"/>
    <mergeCell ref="E9:E11"/>
    <mergeCell ref="D9:D11"/>
    <mergeCell ref="F12:F14"/>
    <mergeCell ref="E12:E14"/>
    <mergeCell ref="D12:D14"/>
    <mergeCell ref="P1:P4"/>
    <mergeCell ref="G1:G4"/>
    <mergeCell ref="H1:L1"/>
    <mergeCell ref="I2:L2"/>
    <mergeCell ref="J3:K3"/>
    <mergeCell ref="H2:H4"/>
    <mergeCell ref="L3:L4"/>
    <mergeCell ref="I3:I4"/>
    <mergeCell ref="E21:E23"/>
    <mergeCell ref="F21:F23"/>
    <mergeCell ref="M1:M4"/>
    <mergeCell ref="N1:N4"/>
    <mergeCell ref="O1:O4"/>
    <mergeCell ref="E39:E41"/>
    <mergeCell ref="F39:F41"/>
    <mergeCell ref="D42:D44"/>
    <mergeCell ref="E42:E44"/>
    <mergeCell ref="F42:F44"/>
    <mergeCell ref="D60:D62"/>
    <mergeCell ref="E60:E62"/>
    <mergeCell ref="F60:F62"/>
    <mergeCell ref="D54:D56"/>
    <mergeCell ref="E54:E56"/>
    <mergeCell ref="F54:F56"/>
    <mergeCell ref="D57:D59"/>
    <mergeCell ref="E57:E59"/>
    <mergeCell ref="F57:F59"/>
  </mergeCells>
  <pageMargins left="0.70866141732283472" right="0.70866141732283472" top="0.74803149606299213" bottom="0.74803149606299213" header="0.31496062992125984" footer="0.31496062992125984"/>
  <pageSetup paperSize="9" scale="76" orientation="landscape" horizontalDpi="0" verticalDpi="0" r:id="rId1"/>
  <headerFooter>
    <oddFooter>&amp;CСтраница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План закупок</vt:lpstr>
      <vt:lpstr>'План закупок'!Заголовки_для_печати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2016-07-26T05:57:11Z</dcterms:modified>
</cp:coreProperties>
</file>