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620" windowHeight="1393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I79" i="1" l="1"/>
  <c r="I78" i="1"/>
  <c r="I77" i="1"/>
  <c r="I76" i="1"/>
  <c r="I75" i="1"/>
  <c r="O74" i="1"/>
  <c r="K74" i="1"/>
  <c r="I74" i="1" s="1"/>
  <c r="I73" i="1"/>
  <c r="O72" i="1"/>
  <c r="M72" i="1"/>
  <c r="I71" i="1"/>
  <c r="I70" i="1"/>
  <c r="I69" i="1"/>
  <c r="I68" i="1"/>
  <c r="I67" i="1"/>
  <c r="I66" i="1"/>
  <c r="I65" i="1"/>
  <c r="I64" i="1"/>
  <c r="I63" i="1"/>
  <c r="I62" i="1"/>
  <c r="I61" i="1"/>
  <c r="O60" i="1"/>
  <c r="M60" i="1"/>
  <c r="K60" i="1"/>
  <c r="I60" i="1" s="1"/>
  <c r="I59" i="1"/>
  <c r="I58" i="1"/>
  <c r="I57" i="1"/>
  <c r="I56" i="1"/>
  <c r="I55" i="1"/>
  <c r="I54" i="1"/>
  <c r="I53" i="1"/>
  <c r="I52" i="1"/>
  <c r="O51" i="1"/>
  <c r="M51" i="1"/>
  <c r="K51" i="1"/>
  <c r="I51" i="1" s="1"/>
  <c r="I50" i="1"/>
  <c r="I49" i="1"/>
  <c r="I48" i="1"/>
  <c r="I47" i="1"/>
  <c r="I46" i="1"/>
  <c r="I45" i="1"/>
  <c r="I44" i="1"/>
  <c r="I43" i="1"/>
  <c r="I42" i="1"/>
  <c r="O41" i="1"/>
  <c r="O40" i="1" s="1"/>
  <c r="M41" i="1"/>
  <c r="K41" i="1"/>
  <c r="I41" i="1" s="1"/>
  <c r="M40" i="1"/>
  <c r="O39" i="1"/>
  <c r="M39" i="1"/>
  <c r="I38" i="1"/>
  <c r="I37" i="1"/>
  <c r="I36" i="1"/>
  <c r="I35" i="1"/>
  <c r="I34" i="1"/>
  <c r="I33" i="1"/>
  <c r="I32" i="1"/>
  <c r="I31" i="1"/>
  <c r="I30" i="1"/>
  <c r="I29" i="1"/>
  <c r="I28" i="1"/>
  <c r="O27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8" i="1" s="1"/>
  <c r="I9" i="1"/>
  <c r="M8" i="1"/>
  <c r="I7" i="1"/>
  <c r="O6" i="1"/>
  <c r="M6" i="1"/>
  <c r="K6" i="1"/>
  <c r="I6" i="1"/>
  <c r="I5" i="1"/>
  <c r="K39" i="1" l="1"/>
  <c r="I39" i="1" s="1"/>
  <c r="K40" i="1"/>
  <c r="I40" i="1" s="1"/>
  <c r="K72" i="1"/>
  <c r="I72" i="1" s="1"/>
</calcChain>
</file>

<file path=xl/sharedStrings.xml><?xml version="1.0" encoding="utf-8"?>
<sst xmlns="http://schemas.openxmlformats.org/spreadsheetml/2006/main" count="95" uniqueCount="88">
  <si>
    <t>4. Показатели по поступлениям и выплатам организации на</t>
  </si>
  <si>
    <t xml:space="preserve"> финансовый год</t>
  </si>
  <si>
    <t>Наименование показателя</t>
  </si>
  <si>
    <t>Код по бюджетной классификации операций сектора государственного управления</t>
  </si>
  <si>
    <t>Всего, рублей</t>
  </si>
  <si>
    <t>в том числе</t>
  </si>
  <si>
    <t>Субсидии на выполнение государственного задания</t>
  </si>
  <si>
    <t>Иные субсидии</t>
  </si>
  <si>
    <t>Поступления от иной приносящей доход деятельности</t>
  </si>
  <si>
    <t>Планируемый (фактический) остаток средств на начало планируемого года</t>
  </si>
  <si>
    <t>Поступления, всего</t>
  </si>
  <si>
    <t xml:space="preserve">Субсидии на выполнение государственного задания </t>
  </si>
  <si>
    <t>130 Z</t>
  </si>
  <si>
    <t xml:space="preserve">из них:                                                                                                                   </t>
  </si>
  <si>
    <t>Субсидии по обеспечению мер пожарной безопасности</t>
  </si>
  <si>
    <t>180 S01</t>
  </si>
  <si>
    <t>Субсидии на текущие и капитальные ремонты зданий</t>
  </si>
  <si>
    <t>180 S03</t>
  </si>
  <si>
    <t>Субсидии на оплату коммунальных расходов</t>
  </si>
  <si>
    <t>180 S04</t>
  </si>
  <si>
    <t>Субсидии на уплату налога на имущество организаций</t>
  </si>
  <si>
    <t>180 S06</t>
  </si>
  <si>
    <t xml:space="preserve">Субсидии на уплату земельного налога </t>
  </si>
  <si>
    <t>180 S07</t>
  </si>
  <si>
    <t xml:space="preserve">Субсидии на уплату транспортного налога </t>
  </si>
  <si>
    <t>180 S08</t>
  </si>
  <si>
    <t>Субсидии на выплату государственой академической стипендии</t>
  </si>
  <si>
    <t>180 S05</t>
  </si>
  <si>
    <t>Субсидии на выплату государственой социальной стипендии студентам-сиротам</t>
  </si>
  <si>
    <t>180 S84</t>
  </si>
  <si>
    <t>Субсидии на выплату государственой социальной стипендии студентам</t>
  </si>
  <si>
    <t>180 S85</t>
  </si>
  <si>
    <t>Субсидии на оказание материальной поддержки и для организации культурно-массовой работы</t>
  </si>
  <si>
    <t>180 S86</t>
  </si>
  <si>
    <t>Субсидии на развитие системы профобразования</t>
  </si>
  <si>
    <t>180S29</t>
  </si>
  <si>
    <t>Субсидии на повышение качества профобразования</t>
  </si>
  <si>
    <t>180S28</t>
  </si>
  <si>
    <t xml:space="preserve">Поступления от иной приносящей доход деятельности </t>
  </si>
  <si>
    <t>Доходы от собственности</t>
  </si>
  <si>
    <t>120V</t>
  </si>
  <si>
    <t>Доходы от возмещения расходов</t>
  </si>
  <si>
    <t>131V</t>
  </si>
  <si>
    <t>Плата за пользованием общежитием</t>
  </si>
  <si>
    <t>132V</t>
  </si>
  <si>
    <t>Реализация коммунальных услуг</t>
  </si>
  <si>
    <t>133V</t>
  </si>
  <si>
    <t>Доходы структурных подразделений</t>
  </si>
  <si>
    <t>134V</t>
  </si>
  <si>
    <t xml:space="preserve">Другие доходы, поступающие от оказания платных услуг и компенсации затрат </t>
  </si>
  <si>
    <t>139V</t>
  </si>
  <si>
    <t>Гранты и пожертвования</t>
  </si>
  <si>
    <t>181V</t>
  </si>
  <si>
    <t>Целевые взносы</t>
  </si>
  <si>
    <t>182V</t>
  </si>
  <si>
    <t>Прочие доходы</t>
  </si>
  <si>
    <t>184V</t>
  </si>
  <si>
    <t>Иные доходы</t>
  </si>
  <si>
    <t>440V</t>
  </si>
  <si>
    <t>Выплаты (расходы), всего</t>
  </si>
  <si>
    <t>оплата труда и начисления на выплаты по оплате труда всего</t>
  </si>
  <si>
    <t>Заработная плата</t>
  </si>
  <si>
    <t>преподаватели  и мастера среднего профессионального образования</t>
  </si>
  <si>
    <t>руководители и их заместители</t>
  </si>
  <si>
    <t>прочие работники, не включенные в другие категории</t>
  </si>
  <si>
    <t>иные педагогическике рабоники среднего профессионального образования</t>
  </si>
  <si>
    <t>Прочие выплаты</t>
  </si>
  <si>
    <t>Начисления на выплаты по оплате труда</t>
  </si>
  <si>
    <t>*/</t>
  </si>
  <si>
    <t>Оплата работ, услуг, всего</t>
  </si>
  <si>
    <t>Услуги связи</t>
  </si>
  <si>
    <t>Транспортные услуги</t>
  </si>
  <si>
    <t>Коммунальные услуги</t>
  </si>
  <si>
    <t>Арендная плата за пользование имуществом</t>
  </si>
  <si>
    <t>Услуги по содержанию имущества</t>
  </si>
  <si>
    <t>Прочие работы, услуги</t>
  </si>
  <si>
    <t>Оплата периодических медицинских осмотров</t>
  </si>
  <si>
    <t>Охрана</t>
  </si>
  <si>
    <t>Продукты питания</t>
  </si>
  <si>
    <t>Пособия по социальной помощи населению</t>
  </si>
  <si>
    <t>Прочие расходы, всего</t>
  </si>
  <si>
    <t xml:space="preserve"> Поступление нефинансовых активов, всего</t>
  </si>
  <si>
    <t xml:space="preserve"> Увеличение стоимости основных средств</t>
  </si>
  <si>
    <t xml:space="preserve">                увеличение стоимости материальных запасов</t>
  </si>
  <si>
    <t>Медикаменты, перевязочные средства и прочие лечебные расходы</t>
  </si>
  <si>
    <t>Оплата горюче-смазочных материалов</t>
  </si>
  <si>
    <t>Оплата котельно-печного топлива</t>
  </si>
  <si>
    <t>Прочие материальные запасы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</si>
</sst>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6"/>
      <name val="Times New Roman"/>
      <family val="1"/>
      <charset val="204"/>
    </font>
    <font>
      <sz val="16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2" borderId="1" xfId="0" applyFont="1" applyFill="1" applyBorder="1" applyAlignment="1">
      <alignment horizontal="right"/>
    </xf>
    <xf numFmtId="0" fontId="1" fillId="2" borderId="0" xfId="0" applyFont="1" applyFill="1" applyAlignment="1" applyProtection="1">
      <alignment horizontal="center"/>
      <protection locked="0"/>
    </xf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4" fillId="0" borderId="2" xfId="0" applyFont="1" applyBorder="1" applyAlignment="1" applyProtection="1">
      <alignment horizontal="center" vertical="top" wrapText="1"/>
    </xf>
    <xf numFmtId="0" fontId="4" fillId="0" borderId="3" xfId="0" applyFont="1" applyBorder="1" applyAlignment="1" applyProtection="1">
      <alignment horizontal="center" vertical="top" wrapText="1"/>
    </xf>
    <xf numFmtId="0" fontId="4" fillId="0" borderId="4" xfId="0" applyFont="1" applyBorder="1" applyAlignment="1" applyProtection="1">
      <alignment horizontal="center" vertical="top" wrapText="1"/>
    </xf>
    <xf numFmtId="0" fontId="4" fillId="0" borderId="5" xfId="0" applyFont="1" applyBorder="1" applyAlignment="1" applyProtection="1">
      <alignment horizontal="center" vertical="top" wrapText="1"/>
    </xf>
    <xf numFmtId="0" fontId="4" fillId="0" borderId="5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top" wrapText="1"/>
    </xf>
    <xf numFmtId="0" fontId="4" fillId="0" borderId="1" xfId="0" applyFont="1" applyBorder="1" applyAlignment="1" applyProtection="1">
      <alignment horizontal="center" vertical="top" wrapText="1"/>
    </xf>
    <xf numFmtId="0" fontId="4" fillId="0" borderId="7" xfId="0" applyFont="1" applyBorder="1" applyAlignment="1" applyProtection="1">
      <alignment horizontal="center" vertical="top" wrapText="1"/>
    </xf>
    <xf numFmtId="0" fontId="4" fillId="0" borderId="8" xfId="0" applyFont="1" applyBorder="1" applyAlignment="1" applyProtection="1">
      <alignment horizontal="center" vertical="top" wrapText="1"/>
    </xf>
    <xf numFmtId="0" fontId="4" fillId="0" borderId="9" xfId="0" applyFont="1" applyBorder="1" applyAlignment="1" applyProtection="1">
      <alignment horizontal="center" vertical="top" wrapText="1"/>
    </xf>
    <xf numFmtId="0" fontId="4" fillId="0" borderId="5" xfId="0" applyFont="1" applyBorder="1" applyAlignment="1" applyProtection="1">
      <alignment horizontal="center" vertical="top" wrapText="1"/>
    </xf>
    <xf numFmtId="0" fontId="5" fillId="0" borderId="8" xfId="0" applyFont="1" applyBorder="1" applyAlignment="1" applyProtection="1">
      <alignment horizontal="center"/>
    </xf>
    <xf numFmtId="0" fontId="5" fillId="0" borderId="10" xfId="0" applyFont="1" applyBorder="1" applyAlignment="1" applyProtection="1">
      <alignment horizontal="center"/>
    </xf>
    <xf numFmtId="0" fontId="5" fillId="0" borderId="9" xfId="0" applyFont="1" applyBorder="1" applyAlignment="1" applyProtection="1">
      <alignment horizontal="center"/>
    </xf>
    <xf numFmtId="0" fontId="5" fillId="0" borderId="5" xfId="0" applyFont="1" applyBorder="1" applyAlignment="1" applyProtection="1">
      <alignment horizontal="center"/>
    </xf>
    <xf numFmtId="0" fontId="5" fillId="0" borderId="5" xfId="0" applyFont="1" applyBorder="1" applyAlignment="1" applyProtection="1">
      <alignment horizontal="center"/>
    </xf>
    <xf numFmtId="0" fontId="6" fillId="0" borderId="8" xfId="0" applyFont="1" applyBorder="1" applyAlignment="1" applyProtection="1">
      <alignment horizontal="left" wrapText="1"/>
    </xf>
    <xf numFmtId="0" fontId="6" fillId="0" borderId="10" xfId="0" applyFont="1" applyBorder="1" applyAlignment="1" applyProtection="1">
      <alignment horizontal="left" wrapText="1"/>
    </xf>
    <xf numFmtId="0" fontId="6" fillId="0" borderId="9" xfId="0" applyFont="1" applyBorder="1" applyAlignment="1" applyProtection="1">
      <alignment horizontal="left" wrapText="1"/>
    </xf>
    <xf numFmtId="1" fontId="5" fillId="0" borderId="5" xfId="0" applyNumberFormat="1" applyFont="1" applyBorder="1" applyAlignment="1" applyProtection="1">
      <alignment horizontal="center" shrinkToFit="1"/>
      <protection locked="0"/>
    </xf>
    <xf numFmtId="3" fontId="6" fillId="0" borderId="5" xfId="0" applyNumberFormat="1" applyFont="1" applyBorder="1" applyAlignment="1" applyProtection="1">
      <alignment horizontal="right" shrinkToFit="1"/>
    </xf>
    <xf numFmtId="3" fontId="6" fillId="0" borderId="6" xfId="0" applyNumberFormat="1" applyFont="1" applyBorder="1" applyAlignment="1" applyProtection="1">
      <alignment horizontal="right" shrinkToFit="1"/>
      <protection locked="0"/>
    </xf>
    <xf numFmtId="3" fontId="6" fillId="0" borderId="7" xfId="0" applyNumberFormat="1" applyFont="1" applyBorder="1" applyAlignment="1" applyProtection="1">
      <alignment horizontal="right" shrinkToFit="1"/>
      <protection locked="0"/>
    </xf>
    <xf numFmtId="3" fontId="6" fillId="0" borderId="5" xfId="0" applyNumberFormat="1" applyFont="1" applyBorder="1" applyAlignment="1" applyProtection="1">
      <alignment horizontal="right" shrinkToFit="1"/>
      <protection locked="0"/>
    </xf>
    <xf numFmtId="0" fontId="3" fillId="0" borderId="11" xfId="0" applyFont="1" applyBorder="1" applyAlignment="1" applyProtection="1">
      <alignment horizontal="left" wrapText="1"/>
    </xf>
    <xf numFmtId="0" fontId="3" fillId="0" borderId="12" xfId="0" applyFont="1" applyBorder="1" applyAlignment="1" applyProtection="1">
      <alignment horizontal="left" wrapText="1"/>
    </xf>
    <xf numFmtId="0" fontId="3" fillId="0" borderId="13" xfId="0" applyFont="1" applyBorder="1" applyAlignment="1" applyProtection="1">
      <alignment horizontal="left" wrapText="1"/>
    </xf>
    <xf numFmtId="0" fontId="3" fillId="0" borderId="14" xfId="0" applyFont="1" applyBorder="1" applyAlignment="1">
      <alignment horizontal="center"/>
    </xf>
    <xf numFmtId="3" fontId="3" fillId="0" borderId="14" xfId="0" applyNumberFormat="1" applyFont="1" applyBorder="1" applyAlignment="1" applyProtection="1">
      <alignment horizontal="right" shrinkToFit="1"/>
    </xf>
    <xf numFmtId="3" fontId="3" fillId="0" borderId="15" xfId="0" applyNumberFormat="1" applyFont="1" applyBorder="1" applyAlignment="1" applyProtection="1">
      <alignment horizontal="right" shrinkToFit="1"/>
    </xf>
    <xf numFmtId="3" fontId="3" fillId="0" borderId="13" xfId="0" applyNumberFormat="1" applyFont="1" applyBorder="1" applyAlignment="1" applyProtection="1">
      <alignment horizontal="right" shrinkToFit="1"/>
    </xf>
    <xf numFmtId="3" fontId="3" fillId="0" borderId="14" xfId="0" applyNumberFormat="1" applyFont="1" applyBorder="1" applyAlignment="1" applyProtection="1">
      <alignment horizontal="right" shrinkToFit="1"/>
    </xf>
    <xf numFmtId="0" fontId="3" fillId="0" borderId="8" xfId="0" applyFont="1" applyBorder="1" applyAlignment="1" applyProtection="1">
      <alignment horizontal="left" wrapText="1"/>
    </xf>
    <xf numFmtId="0" fontId="3" fillId="0" borderId="10" xfId="0" applyFont="1" applyBorder="1" applyAlignment="1" applyProtection="1">
      <alignment horizontal="left" wrapText="1"/>
    </xf>
    <xf numFmtId="0" fontId="3" fillId="0" borderId="9" xfId="0" applyFont="1" applyBorder="1" applyAlignment="1" applyProtection="1">
      <alignment horizontal="left" wrapText="1"/>
    </xf>
    <xf numFmtId="0" fontId="5" fillId="0" borderId="8" xfId="0" applyFont="1" applyBorder="1" applyAlignment="1">
      <alignment horizontal="center" shrinkToFit="1"/>
    </xf>
    <xf numFmtId="0" fontId="5" fillId="0" borderId="9" xfId="0" applyFont="1" applyBorder="1" applyAlignment="1">
      <alignment horizontal="center" shrinkToFit="1"/>
    </xf>
    <xf numFmtId="3" fontId="3" fillId="0" borderId="5" xfId="0" applyNumberFormat="1" applyFont="1" applyBorder="1" applyAlignment="1" applyProtection="1">
      <alignment horizontal="right" shrinkToFit="1"/>
    </xf>
    <xf numFmtId="3" fontId="3" fillId="0" borderId="16" xfId="0" applyNumberFormat="1" applyFont="1" applyBorder="1" applyAlignment="1" applyProtection="1">
      <alignment horizontal="center" shrinkToFit="1"/>
      <protection locked="0"/>
    </xf>
    <xf numFmtId="3" fontId="3" fillId="0" borderId="17" xfId="0" applyNumberFormat="1" applyFont="1" applyBorder="1" applyAlignment="1" applyProtection="1">
      <alignment horizontal="center" shrinkToFit="1"/>
      <protection locked="0"/>
    </xf>
    <xf numFmtId="3" fontId="3" fillId="0" borderId="16" xfId="0" applyNumberFormat="1" applyFont="1" applyBorder="1" applyAlignment="1" applyProtection="1">
      <alignment horizontal="center" shrinkToFit="1"/>
    </xf>
    <xf numFmtId="3" fontId="3" fillId="0" borderId="17" xfId="0" applyNumberFormat="1" applyFont="1" applyBorder="1" applyAlignment="1" applyProtection="1">
      <alignment horizontal="center" shrinkToFit="1"/>
    </xf>
    <xf numFmtId="3" fontId="3" fillId="0" borderId="5" xfId="0" applyNumberFormat="1" applyFont="1" applyBorder="1" applyAlignment="1" applyProtection="1">
      <alignment horizontal="right" shrinkToFit="1"/>
    </xf>
    <xf numFmtId="0" fontId="3" fillId="0" borderId="5" xfId="0" applyFont="1" applyBorder="1" applyAlignment="1">
      <alignment horizontal="center"/>
    </xf>
    <xf numFmtId="3" fontId="3" fillId="0" borderId="8" xfId="0" applyNumberFormat="1" applyFont="1" applyBorder="1" applyAlignment="1" applyProtection="1">
      <alignment horizontal="right" shrinkToFit="1"/>
    </xf>
    <xf numFmtId="3" fontId="3" fillId="0" borderId="9" xfId="0" applyNumberFormat="1" applyFont="1" applyBorder="1" applyAlignment="1" applyProtection="1">
      <alignment horizontal="right" shrinkToFit="1"/>
    </xf>
    <xf numFmtId="0" fontId="7" fillId="0" borderId="8" xfId="0" applyFont="1" applyBorder="1" applyAlignment="1" applyProtection="1">
      <alignment horizontal="right" wrapText="1"/>
    </xf>
    <xf numFmtId="0" fontId="7" fillId="0" borderId="10" xfId="0" applyFont="1" applyBorder="1" applyAlignment="1" applyProtection="1">
      <alignment horizontal="right" wrapText="1"/>
    </xf>
    <xf numFmtId="0" fontId="7" fillId="0" borderId="9" xfId="0" applyFont="1" applyBorder="1" applyAlignment="1" applyProtection="1">
      <alignment horizontal="right" wrapText="1"/>
    </xf>
    <xf numFmtId="0" fontId="5" fillId="0" borderId="5" xfId="0" applyFont="1" applyBorder="1" applyAlignment="1" applyProtection="1">
      <alignment horizontal="center" shrinkToFit="1"/>
    </xf>
    <xf numFmtId="3" fontId="6" fillId="0" borderId="8" xfId="0" applyNumberFormat="1" applyFont="1" applyBorder="1" applyAlignment="1" applyProtection="1">
      <alignment horizontal="right" shrinkToFit="1"/>
    </xf>
    <xf numFmtId="3" fontId="6" fillId="0" borderId="9" xfId="0" applyNumberFormat="1" applyFont="1" applyBorder="1" applyAlignment="1" applyProtection="1">
      <alignment horizontal="right" shrinkToFit="1"/>
    </xf>
    <xf numFmtId="3" fontId="6" fillId="0" borderId="8" xfId="0" applyNumberFormat="1" applyFont="1" applyBorder="1" applyAlignment="1" applyProtection="1">
      <alignment horizontal="right" shrinkToFit="1"/>
      <protection locked="0"/>
    </xf>
    <xf numFmtId="3" fontId="6" fillId="0" borderId="9" xfId="0" applyNumberFormat="1" applyFont="1" applyBorder="1" applyAlignment="1" applyProtection="1">
      <alignment horizontal="right" shrinkToFit="1"/>
      <protection locked="0"/>
    </xf>
    <xf numFmtId="3" fontId="6" fillId="0" borderId="5" xfId="0" applyNumberFormat="1" applyFont="1" applyBorder="1" applyAlignment="1" applyProtection="1">
      <alignment horizontal="right" shrinkToFit="1"/>
    </xf>
    <xf numFmtId="0" fontId="6" fillId="0" borderId="8" xfId="0" applyFont="1" applyBorder="1" applyAlignment="1" applyProtection="1">
      <alignment horizontal="left" shrinkToFit="1"/>
    </xf>
    <xf numFmtId="0" fontId="6" fillId="0" borderId="10" xfId="0" applyFont="1" applyBorder="1" applyAlignment="1" applyProtection="1">
      <alignment horizontal="left" shrinkToFit="1"/>
    </xf>
    <xf numFmtId="0" fontId="6" fillId="0" borderId="9" xfId="0" applyFont="1" applyBorder="1" applyAlignment="1" applyProtection="1">
      <alignment horizontal="left" shrinkToFit="1"/>
    </xf>
    <xf numFmtId="0" fontId="5" fillId="0" borderId="8" xfId="0" applyFont="1" applyBorder="1" applyAlignment="1" applyProtection="1">
      <alignment horizontal="center" shrinkToFit="1"/>
    </xf>
    <xf numFmtId="0" fontId="5" fillId="0" borderId="9" xfId="0" applyFont="1" applyBorder="1" applyAlignment="1" applyProtection="1">
      <alignment horizontal="center" shrinkToFit="1"/>
    </xf>
    <xf numFmtId="0" fontId="5" fillId="0" borderId="8" xfId="0" applyFont="1" applyBorder="1" applyAlignment="1" applyProtection="1">
      <alignment horizontal="left" wrapText="1"/>
    </xf>
    <xf numFmtId="0" fontId="5" fillId="0" borderId="10" xfId="0" applyFont="1" applyBorder="1" applyAlignment="1" applyProtection="1">
      <alignment horizontal="left" wrapText="1"/>
    </xf>
    <xf numFmtId="0" fontId="5" fillId="0" borderId="9" xfId="0" applyFont="1" applyBorder="1" applyAlignment="1" applyProtection="1">
      <alignment horizontal="left" wrapText="1"/>
    </xf>
    <xf numFmtId="0" fontId="5" fillId="0" borderId="8" xfId="0" applyFont="1" applyBorder="1" applyAlignment="1" applyProtection="1">
      <alignment horizontal="left" wrapText="1"/>
      <protection locked="0"/>
    </xf>
    <xf numFmtId="0" fontId="5" fillId="0" borderId="10" xfId="0" applyFont="1" applyBorder="1" applyAlignment="1" applyProtection="1">
      <alignment horizontal="left" wrapText="1"/>
      <protection locked="0"/>
    </xf>
    <xf numFmtId="0" fontId="5" fillId="0" borderId="9" xfId="0" applyFont="1" applyBorder="1" applyAlignment="1" applyProtection="1">
      <alignment horizontal="left" wrapText="1"/>
      <protection locked="0"/>
    </xf>
    <xf numFmtId="0" fontId="5" fillId="0" borderId="5" xfId="0" applyFont="1" applyBorder="1" applyAlignment="1" applyProtection="1">
      <alignment horizontal="center"/>
      <protection locked="0"/>
    </xf>
    <xf numFmtId="3" fontId="5" fillId="0" borderId="5" xfId="0" applyNumberFormat="1" applyFont="1" applyBorder="1" applyAlignment="1" applyProtection="1">
      <alignment horizontal="right" shrinkToFit="1"/>
    </xf>
    <xf numFmtId="0" fontId="3" fillId="0" borderId="5" xfId="0" applyFont="1" applyBorder="1" applyAlignment="1" applyProtection="1">
      <alignment horizontal="center" shrinkToFit="1"/>
    </xf>
    <xf numFmtId="0" fontId="6" fillId="0" borderId="8" xfId="0" applyFont="1" applyBorder="1" applyAlignment="1" applyProtection="1">
      <alignment horizontal="right" wrapText="1"/>
      <protection locked="0"/>
    </xf>
    <xf numFmtId="0" fontId="6" fillId="0" borderId="10" xfId="0" applyFont="1" applyBorder="1" applyAlignment="1" applyProtection="1">
      <alignment horizontal="right" wrapText="1"/>
      <protection locked="0"/>
    </xf>
    <xf numFmtId="0" fontId="6" fillId="0" borderId="9" xfId="0" applyFont="1" applyBorder="1" applyAlignment="1" applyProtection="1">
      <alignment horizontal="right" wrapText="1"/>
      <protection locked="0"/>
    </xf>
    <xf numFmtId="0" fontId="5" fillId="0" borderId="5" xfId="0" applyFont="1" applyBorder="1" applyAlignment="1" applyProtection="1">
      <alignment horizontal="center" shrinkToFit="1"/>
      <protection locked="0"/>
    </xf>
    <xf numFmtId="0" fontId="4" fillId="0" borderId="8" xfId="0" applyFont="1" applyBorder="1" applyAlignment="1" applyProtection="1">
      <alignment horizontal="right" wrapText="1"/>
      <protection locked="0"/>
    </xf>
    <xf numFmtId="0" fontId="4" fillId="0" borderId="10" xfId="0" applyFont="1" applyBorder="1" applyAlignment="1" applyProtection="1">
      <alignment horizontal="right" wrapText="1"/>
      <protection locked="0"/>
    </xf>
    <xf numFmtId="0" fontId="4" fillId="0" borderId="9" xfId="0" applyFont="1" applyBorder="1" applyAlignment="1" applyProtection="1">
      <alignment horizontal="right" wrapText="1"/>
      <protection locked="0"/>
    </xf>
    <xf numFmtId="0" fontId="5" fillId="0" borderId="16" xfId="0" applyFont="1" applyBorder="1" applyAlignment="1" applyProtection="1">
      <alignment horizontal="center" wrapText="1"/>
    </xf>
    <xf numFmtId="0" fontId="5" fillId="0" borderId="18" xfId="0" applyFont="1" applyBorder="1" applyAlignment="1" applyProtection="1">
      <alignment horizontal="center" wrapText="1"/>
    </xf>
    <xf numFmtId="0" fontId="5" fillId="0" borderId="17" xfId="0" applyFont="1" applyBorder="1" applyAlignment="1" applyProtection="1">
      <alignment horizontal="center" wrapText="1"/>
    </xf>
    <xf numFmtId="0" fontId="5" fillId="0" borderId="16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3" fontId="5" fillId="0" borderId="5" xfId="0" applyNumberFormat="1" applyFont="1" applyBorder="1" applyAlignment="1" applyProtection="1">
      <alignment horizontal="right" shrinkToFit="1"/>
    </xf>
    <xf numFmtId="3" fontId="5" fillId="0" borderId="16" xfId="0" applyNumberFormat="1" applyFont="1" applyBorder="1" applyAlignment="1" applyProtection="1">
      <alignment horizontal="right" shrinkToFit="1"/>
    </xf>
    <xf numFmtId="3" fontId="5" fillId="0" borderId="17" xfId="0" applyNumberFormat="1" applyFont="1" applyBorder="1" applyAlignment="1" applyProtection="1">
      <alignment horizontal="right" shrinkToFit="1"/>
    </xf>
    <xf numFmtId="0" fontId="7" fillId="0" borderId="5" xfId="0" applyFont="1" applyBorder="1" applyAlignment="1">
      <alignment horizontal="right"/>
    </xf>
    <xf numFmtId="3" fontId="7" fillId="0" borderId="5" xfId="0" applyNumberFormat="1" applyFont="1" applyBorder="1" applyAlignment="1" applyProtection="1">
      <alignment horizontal="right" shrinkToFit="1"/>
    </xf>
    <xf numFmtId="3" fontId="7" fillId="0" borderId="8" xfId="0" applyNumberFormat="1" applyFont="1" applyBorder="1" applyAlignment="1" applyProtection="1">
      <alignment horizontal="right" shrinkToFit="1"/>
      <protection locked="0"/>
    </xf>
    <xf numFmtId="3" fontId="7" fillId="0" borderId="9" xfId="0" applyNumberFormat="1" applyFont="1" applyBorder="1" applyAlignment="1" applyProtection="1">
      <alignment horizontal="right" shrinkToFit="1"/>
      <protection locked="0"/>
    </xf>
    <xf numFmtId="3" fontId="7" fillId="0" borderId="5" xfId="0" applyNumberFormat="1" applyFont="1" applyBorder="1" applyAlignment="1" applyProtection="1">
      <alignment horizontal="right" shrinkToFit="1"/>
      <protection locked="0"/>
    </xf>
    <xf numFmtId="0" fontId="3" fillId="0" borderId="8" xfId="0" applyFont="1" applyBorder="1" applyAlignment="1">
      <alignment horizontal="left" wrapText="1"/>
    </xf>
    <xf numFmtId="0" fontId="3" fillId="0" borderId="10" xfId="0" applyFont="1" applyBorder="1" applyAlignment="1">
      <alignment horizontal="left" wrapText="1"/>
    </xf>
    <xf numFmtId="0" fontId="3" fillId="0" borderId="9" xfId="0" applyFont="1" applyBorder="1" applyAlignment="1">
      <alignment horizontal="left" wrapText="1"/>
    </xf>
    <xf numFmtId="0" fontId="3" fillId="0" borderId="5" xfId="0" applyFont="1" applyBorder="1" applyAlignment="1" applyProtection="1">
      <alignment horizontal="center"/>
    </xf>
    <xf numFmtId="3" fontId="3" fillId="0" borderId="5" xfId="0" applyNumberFormat="1" applyFont="1" applyBorder="1" applyAlignment="1" applyProtection="1">
      <alignment horizontal="right" shrinkToFit="1"/>
      <protection locked="0"/>
    </xf>
    <xf numFmtId="0" fontId="5" fillId="0" borderId="8" xfId="0" applyFont="1" applyBorder="1" applyAlignment="1" applyProtection="1">
      <alignment horizontal="center" wrapText="1"/>
    </xf>
    <xf numFmtId="0" fontId="5" fillId="0" borderId="10" xfId="0" applyFont="1" applyBorder="1" applyAlignment="1" applyProtection="1">
      <alignment horizontal="center" wrapText="1"/>
    </xf>
    <xf numFmtId="0" fontId="5" fillId="0" borderId="9" xfId="0" applyFont="1" applyBorder="1" applyAlignment="1" applyProtection="1">
      <alignment horizontal="center" wrapText="1"/>
    </xf>
    <xf numFmtId="0" fontId="5" fillId="0" borderId="8" xfId="0" applyFont="1" applyBorder="1" applyAlignment="1" applyProtection="1">
      <alignment horizontal="left"/>
    </xf>
    <xf numFmtId="0" fontId="5" fillId="0" borderId="9" xfId="0" applyFont="1" applyBorder="1" applyAlignment="1" applyProtection="1">
      <alignment horizontal="left"/>
    </xf>
    <xf numFmtId="3" fontId="5" fillId="0" borderId="8" xfId="0" applyNumberFormat="1" applyFont="1" applyBorder="1" applyAlignment="1" applyProtection="1">
      <alignment horizontal="right" shrinkToFit="1"/>
    </xf>
    <xf numFmtId="3" fontId="5" fillId="0" borderId="9" xfId="0" applyNumberFormat="1" applyFont="1" applyBorder="1" applyAlignment="1" applyProtection="1">
      <alignment horizontal="right" shrinkToFit="1"/>
    </xf>
    <xf numFmtId="0" fontId="5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9"/>
  <sheetViews>
    <sheetView tabSelected="1" workbookViewId="0">
      <selection activeCell="K27" sqref="K27:L27"/>
    </sheetView>
  </sheetViews>
  <sheetFormatPr defaultRowHeight="15" x14ac:dyDescent="0.25"/>
  <cols>
    <col min="15" max="15" width="12" customWidth="1"/>
  </cols>
  <sheetData>
    <row r="1" spans="1:15" ht="20.2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>
        <v>2016</v>
      </c>
      <c r="L1" s="3" t="s">
        <v>1</v>
      </c>
      <c r="M1" s="4"/>
      <c r="N1" s="5"/>
      <c r="O1" s="5"/>
    </row>
    <row r="2" spans="1:15" x14ac:dyDescent="0.25">
      <c r="A2" s="6" t="s">
        <v>2</v>
      </c>
      <c r="B2" s="7"/>
      <c r="C2" s="7"/>
      <c r="D2" s="7"/>
      <c r="E2" s="7"/>
      <c r="F2" s="8"/>
      <c r="G2" s="9" t="s">
        <v>3</v>
      </c>
      <c r="H2" s="9"/>
      <c r="I2" s="9" t="s">
        <v>4</v>
      </c>
      <c r="J2" s="9"/>
      <c r="K2" s="10" t="s">
        <v>5</v>
      </c>
      <c r="L2" s="10"/>
      <c r="M2" s="10"/>
      <c r="N2" s="10"/>
      <c r="O2" s="10"/>
    </row>
    <row r="3" spans="1:15" ht="89.25" x14ac:dyDescent="0.25">
      <c r="A3" s="11"/>
      <c r="B3" s="12"/>
      <c r="C3" s="12"/>
      <c r="D3" s="12"/>
      <c r="E3" s="12"/>
      <c r="F3" s="13"/>
      <c r="G3" s="9"/>
      <c r="H3" s="9"/>
      <c r="I3" s="9"/>
      <c r="J3" s="9"/>
      <c r="K3" s="14" t="s">
        <v>6</v>
      </c>
      <c r="L3" s="15"/>
      <c r="M3" s="14" t="s">
        <v>7</v>
      </c>
      <c r="N3" s="15"/>
      <c r="O3" s="16" t="s">
        <v>8</v>
      </c>
    </row>
    <row r="4" spans="1:15" ht="18.75" x14ac:dyDescent="0.3">
      <c r="A4" s="17">
        <v>1</v>
      </c>
      <c r="B4" s="18"/>
      <c r="C4" s="18"/>
      <c r="D4" s="18"/>
      <c r="E4" s="18"/>
      <c r="F4" s="19"/>
      <c r="G4" s="20">
        <v>2</v>
      </c>
      <c r="H4" s="20"/>
      <c r="I4" s="20">
        <v>3</v>
      </c>
      <c r="J4" s="20"/>
      <c r="K4" s="17">
        <v>4</v>
      </c>
      <c r="L4" s="19"/>
      <c r="M4" s="17">
        <v>5</v>
      </c>
      <c r="N4" s="19"/>
      <c r="O4" s="21">
        <v>6</v>
      </c>
    </row>
    <row r="5" spans="1:15" ht="19.5" thickBot="1" x14ac:dyDescent="0.35">
      <c r="A5" s="22" t="s">
        <v>9</v>
      </c>
      <c r="B5" s="23"/>
      <c r="C5" s="23"/>
      <c r="D5" s="23"/>
      <c r="E5" s="23"/>
      <c r="F5" s="24"/>
      <c r="G5" s="25"/>
      <c r="H5" s="25"/>
      <c r="I5" s="26">
        <f>SUM(K5:O5)</f>
        <v>0</v>
      </c>
      <c r="J5" s="26"/>
      <c r="K5" s="27"/>
      <c r="L5" s="28"/>
      <c r="M5" s="27"/>
      <c r="N5" s="28"/>
      <c r="O5" s="29"/>
    </row>
    <row r="6" spans="1:15" ht="20.25" thickTop="1" thickBot="1" x14ac:dyDescent="0.35">
      <c r="A6" s="30" t="s">
        <v>10</v>
      </c>
      <c r="B6" s="31"/>
      <c r="C6" s="31"/>
      <c r="D6" s="31"/>
      <c r="E6" s="31"/>
      <c r="F6" s="32"/>
      <c r="G6" s="33"/>
      <c r="H6" s="33"/>
      <c r="I6" s="34">
        <f>SUM(K6:O6)</f>
        <v>45706500</v>
      </c>
      <c r="J6" s="34"/>
      <c r="K6" s="35">
        <f>K7</f>
        <v>23124200</v>
      </c>
      <c r="L6" s="36"/>
      <c r="M6" s="35">
        <f>M8</f>
        <v>9682300</v>
      </c>
      <c r="N6" s="36"/>
      <c r="O6" s="37">
        <f>O27</f>
        <v>12900000</v>
      </c>
    </row>
    <row r="7" spans="1:15" ht="19.5" thickTop="1" x14ac:dyDescent="0.3">
      <c r="A7" s="38" t="s">
        <v>11</v>
      </c>
      <c r="B7" s="39"/>
      <c r="C7" s="39"/>
      <c r="D7" s="39"/>
      <c r="E7" s="39"/>
      <c r="F7" s="40"/>
      <c r="G7" s="41" t="s">
        <v>12</v>
      </c>
      <c r="H7" s="42"/>
      <c r="I7" s="43">
        <f>SUM(K7:O7)</f>
        <v>23124200</v>
      </c>
      <c r="J7" s="43"/>
      <c r="K7" s="44">
        <v>23124200</v>
      </c>
      <c r="L7" s="45"/>
      <c r="M7" s="46"/>
      <c r="N7" s="47"/>
      <c r="O7" s="48"/>
    </row>
    <row r="8" spans="1:15" ht="18.75" x14ac:dyDescent="0.3">
      <c r="A8" s="38" t="s">
        <v>7</v>
      </c>
      <c r="B8" s="39"/>
      <c r="C8" s="39"/>
      <c r="D8" s="39"/>
      <c r="E8" s="39"/>
      <c r="F8" s="40"/>
      <c r="G8" s="49"/>
      <c r="H8" s="49"/>
      <c r="I8" s="43">
        <f>SUM(I9:J25)</f>
        <v>9682300</v>
      </c>
      <c r="J8" s="43"/>
      <c r="K8" s="50"/>
      <c r="L8" s="51"/>
      <c r="M8" s="50">
        <f>SUM(M9:N25)</f>
        <v>9682300</v>
      </c>
      <c r="N8" s="51"/>
      <c r="O8" s="48"/>
    </row>
    <row r="9" spans="1:15" ht="31.5" customHeight="1" x14ac:dyDescent="0.3">
      <c r="A9" s="52" t="s">
        <v>13</v>
      </c>
      <c r="B9" s="53"/>
      <c r="C9" s="53"/>
      <c r="D9" s="53"/>
      <c r="E9" s="53"/>
      <c r="F9" s="54"/>
      <c r="G9" s="55"/>
      <c r="H9" s="55"/>
      <c r="I9" s="26">
        <f t="shared" ref="I9:I40" si="0">SUM(K9:O9)</f>
        <v>0</v>
      </c>
      <c r="J9" s="26"/>
      <c r="K9" s="56"/>
      <c r="L9" s="57"/>
      <c r="M9" s="58"/>
      <c r="N9" s="59"/>
      <c r="O9" s="60"/>
    </row>
    <row r="10" spans="1:15" ht="30.75" customHeight="1" x14ac:dyDescent="0.3">
      <c r="A10" s="22" t="s">
        <v>14</v>
      </c>
      <c r="B10" s="23"/>
      <c r="C10" s="23"/>
      <c r="D10" s="23"/>
      <c r="E10" s="23"/>
      <c r="F10" s="24"/>
      <c r="G10" s="55" t="s">
        <v>15</v>
      </c>
      <c r="H10" s="55"/>
      <c r="I10" s="26">
        <f t="shared" si="0"/>
        <v>264700</v>
      </c>
      <c r="J10" s="26"/>
      <c r="K10" s="56"/>
      <c r="L10" s="57"/>
      <c r="M10" s="58">
        <v>264700</v>
      </c>
      <c r="N10" s="59"/>
      <c r="O10" s="60"/>
    </row>
    <row r="11" spans="1:15" ht="18.75" x14ac:dyDescent="0.3">
      <c r="A11" s="22" t="s">
        <v>16</v>
      </c>
      <c r="B11" s="23"/>
      <c r="C11" s="23"/>
      <c r="D11" s="23"/>
      <c r="E11" s="23"/>
      <c r="F11" s="24"/>
      <c r="G11" s="55" t="s">
        <v>17</v>
      </c>
      <c r="H11" s="55"/>
      <c r="I11" s="26">
        <f t="shared" si="0"/>
        <v>300000</v>
      </c>
      <c r="J11" s="26"/>
      <c r="K11" s="56"/>
      <c r="L11" s="57"/>
      <c r="M11" s="58">
        <v>300000</v>
      </c>
      <c r="N11" s="59"/>
      <c r="O11" s="60"/>
    </row>
    <row r="12" spans="1:15" ht="18.75" x14ac:dyDescent="0.3">
      <c r="A12" s="22" t="s">
        <v>18</v>
      </c>
      <c r="B12" s="23"/>
      <c r="C12" s="23"/>
      <c r="D12" s="23"/>
      <c r="E12" s="23"/>
      <c r="F12" s="24"/>
      <c r="G12" s="55" t="s">
        <v>19</v>
      </c>
      <c r="H12" s="55"/>
      <c r="I12" s="26">
        <f t="shared" si="0"/>
        <v>4195100</v>
      </c>
      <c r="J12" s="26"/>
      <c r="K12" s="56"/>
      <c r="L12" s="57"/>
      <c r="M12" s="58">
        <v>4195100</v>
      </c>
      <c r="N12" s="59"/>
      <c r="O12" s="60"/>
    </row>
    <row r="13" spans="1:15" ht="18.75" x14ac:dyDescent="0.3">
      <c r="A13" s="61" t="s">
        <v>20</v>
      </c>
      <c r="B13" s="62"/>
      <c r="C13" s="62"/>
      <c r="D13" s="62"/>
      <c r="E13" s="62"/>
      <c r="F13" s="63"/>
      <c r="G13" s="64" t="s">
        <v>21</v>
      </c>
      <c r="H13" s="65"/>
      <c r="I13" s="26">
        <f t="shared" si="0"/>
        <v>420000</v>
      </c>
      <c r="J13" s="26"/>
      <c r="K13" s="56"/>
      <c r="L13" s="57"/>
      <c r="M13" s="58">
        <v>420000</v>
      </c>
      <c r="N13" s="59"/>
      <c r="O13" s="60"/>
    </row>
    <row r="14" spans="1:15" ht="18.75" x14ac:dyDescent="0.3">
      <c r="A14" s="61" t="s">
        <v>22</v>
      </c>
      <c r="B14" s="62"/>
      <c r="C14" s="62"/>
      <c r="D14" s="62"/>
      <c r="E14" s="62"/>
      <c r="F14" s="63"/>
      <c r="G14" s="64" t="s">
        <v>23</v>
      </c>
      <c r="H14" s="65"/>
      <c r="I14" s="26">
        <f t="shared" si="0"/>
        <v>120000</v>
      </c>
      <c r="J14" s="26"/>
      <c r="K14" s="56"/>
      <c r="L14" s="57"/>
      <c r="M14" s="58">
        <v>120000</v>
      </c>
      <c r="N14" s="59"/>
      <c r="O14" s="60"/>
    </row>
    <row r="15" spans="1:15" ht="18.75" x14ac:dyDescent="0.3">
      <c r="A15" s="61" t="s">
        <v>24</v>
      </c>
      <c r="B15" s="62"/>
      <c r="C15" s="62"/>
      <c r="D15" s="62"/>
      <c r="E15" s="62"/>
      <c r="F15" s="63"/>
      <c r="G15" s="64" t="s">
        <v>25</v>
      </c>
      <c r="H15" s="65"/>
      <c r="I15" s="26">
        <f t="shared" si="0"/>
        <v>15000</v>
      </c>
      <c r="J15" s="26"/>
      <c r="K15" s="56"/>
      <c r="L15" s="57"/>
      <c r="M15" s="58">
        <v>15000</v>
      </c>
      <c r="N15" s="59"/>
      <c r="O15" s="60"/>
    </row>
    <row r="16" spans="1:15" ht="18.75" x14ac:dyDescent="0.3">
      <c r="A16" s="61" t="s">
        <v>26</v>
      </c>
      <c r="B16" s="62"/>
      <c r="C16" s="62"/>
      <c r="D16" s="62"/>
      <c r="E16" s="62"/>
      <c r="F16" s="63"/>
      <c r="G16" s="64" t="s">
        <v>27</v>
      </c>
      <c r="H16" s="65"/>
      <c r="I16" s="26">
        <f t="shared" si="0"/>
        <v>2213700</v>
      </c>
      <c r="J16" s="26"/>
      <c r="K16" s="56"/>
      <c r="L16" s="57"/>
      <c r="M16" s="58">
        <v>2213700</v>
      </c>
      <c r="N16" s="59"/>
      <c r="O16" s="60"/>
    </row>
    <row r="17" spans="1:15" ht="18.75" x14ac:dyDescent="0.3">
      <c r="A17" s="61" t="s">
        <v>28</v>
      </c>
      <c r="B17" s="62"/>
      <c r="C17" s="62"/>
      <c r="D17" s="62"/>
      <c r="E17" s="62"/>
      <c r="F17" s="63"/>
      <c r="G17" s="64" t="s">
        <v>29</v>
      </c>
      <c r="H17" s="65"/>
      <c r="I17" s="26">
        <f t="shared" si="0"/>
        <v>285300</v>
      </c>
      <c r="J17" s="26"/>
      <c r="K17" s="56"/>
      <c r="L17" s="57"/>
      <c r="M17" s="58">
        <v>285300</v>
      </c>
      <c r="N17" s="59"/>
      <c r="O17" s="60"/>
    </row>
    <row r="18" spans="1:15" ht="18.75" x14ac:dyDescent="0.3">
      <c r="A18" s="61" t="s">
        <v>30</v>
      </c>
      <c r="B18" s="62"/>
      <c r="C18" s="62"/>
      <c r="D18" s="62"/>
      <c r="E18" s="62"/>
      <c r="F18" s="63"/>
      <c r="G18" s="64" t="s">
        <v>31</v>
      </c>
      <c r="H18" s="65"/>
      <c r="I18" s="26">
        <f t="shared" si="0"/>
        <v>800700</v>
      </c>
      <c r="J18" s="26"/>
      <c r="K18" s="56"/>
      <c r="L18" s="57"/>
      <c r="M18" s="58">
        <v>800700</v>
      </c>
      <c r="N18" s="59"/>
      <c r="O18" s="60"/>
    </row>
    <row r="19" spans="1:15" ht="26.25" customHeight="1" x14ac:dyDescent="0.3">
      <c r="A19" s="61" t="s">
        <v>32</v>
      </c>
      <c r="B19" s="62"/>
      <c r="C19" s="62"/>
      <c r="D19" s="62"/>
      <c r="E19" s="62"/>
      <c r="F19" s="63"/>
      <c r="G19" s="64" t="s">
        <v>33</v>
      </c>
      <c r="H19" s="65"/>
      <c r="I19" s="26">
        <f t="shared" si="0"/>
        <v>977800</v>
      </c>
      <c r="J19" s="26"/>
      <c r="K19" s="56"/>
      <c r="L19" s="57"/>
      <c r="M19" s="58">
        <v>977800</v>
      </c>
      <c r="N19" s="59"/>
      <c r="O19" s="60"/>
    </row>
    <row r="20" spans="1:15" ht="18.75" x14ac:dyDescent="0.3">
      <c r="A20" s="66" t="s">
        <v>34</v>
      </c>
      <c r="B20" s="67"/>
      <c r="C20" s="67"/>
      <c r="D20" s="67"/>
      <c r="E20" s="67"/>
      <c r="F20" s="68"/>
      <c r="G20" s="55" t="s">
        <v>35</v>
      </c>
      <c r="H20" s="55"/>
      <c r="I20" s="26">
        <f t="shared" si="0"/>
        <v>10000</v>
      </c>
      <c r="J20" s="26"/>
      <c r="K20" s="56"/>
      <c r="L20" s="57"/>
      <c r="M20" s="58">
        <v>10000</v>
      </c>
      <c r="N20" s="59"/>
      <c r="O20" s="60"/>
    </row>
    <row r="21" spans="1:15" ht="18.75" x14ac:dyDescent="0.3">
      <c r="A21" s="66" t="s">
        <v>36</v>
      </c>
      <c r="B21" s="67"/>
      <c r="C21" s="67"/>
      <c r="D21" s="67"/>
      <c r="E21" s="67"/>
      <c r="F21" s="68"/>
      <c r="G21" s="55" t="s">
        <v>37</v>
      </c>
      <c r="H21" s="55"/>
      <c r="I21" s="26">
        <f t="shared" si="0"/>
        <v>80000</v>
      </c>
      <c r="J21" s="26"/>
      <c r="K21" s="56"/>
      <c r="L21" s="57"/>
      <c r="M21" s="58">
        <v>80000</v>
      </c>
      <c r="N21" s="59"/>
      <c r="O21" s="60"/>
    </row>
    <row r="22" spans="1:15" ht="18.75" x14ac:dyDescent="0.3">
      <c r="A22" s="66"/>
      <c r="B22" s="67"/>
      <c r="C22" s="67"/>
      <c r="D22" s="67"/>
      <c r="E22" s="67"/>
      <c r="F22" s="68"/>
      <c r="G22" s="55"/>
      <c r="H22" s="55"/>
      <c r="I22" s="26">
        <f t="shared" si="0"/>
        <v>0</v>
      </c>
      <c r="J22" s="26"/>
      <c r="K22" s="56"/>
      <c r="L22" s="57"/>
      <c r="M22" s="58"/>
      <c r="N22" s="59"/>
      <c r="O22" s="60"/>
    </row>
    <row r="23" spans="1:15" ht="18.75" x14ac:dyDescent="0.3">
      <c r="A23" s="66"/>
      <c r="B23" s="67"/>
      <c r="C23" s="67"/>
      <c r="D23" s="67"/>
      <c r="E23" s="67"/>
      <c r="F23" s="68"/>
      <c r="G23" s="55"/>
      <c r="H23" s="55"/>
      <c r="I23" s="26">
        <f t="shared" si="0"/>
        <v>0</v>
      </c>
      <c r="J23" s="26"/>
      <c r="K23" s="56"/>
      <c r="L23" s="57"/>
      <c r="M23" s="58"/>
      <c r="N23" s="59"/>
      <c r="O23" s="60"/>
    </row>
    <row r="24" spans="1:15" ht="18.75" x14ac:dyDescent="0.3">
      <c r="A24" s="66"/>
      <c r="B24" s="67"/>
      <c r="C24" s="67"/>
      <c r="D24" s="67"/>
      <c r="E24" s="67"/>
      <c r="F24" s="68"/>
      <c r="G24" s="55"/>
      <c r="H24" s="55"/>
      <c r="I24" s="26">
        <f t="shared" si="0"/>
        <v>0</v>
      </c>
      <c r="J24" s="26"/>
      <c r="K24" s="56"/>
      <c r="L24" s="57"/>
      <c r="M24" s="58"/>
      <c r="N24" s="59"/>
      <c r="O24" s="60"/>
    </row>
    <row r="25" spans="1:15" ht="18.75" x14ac:dyDescent="0.3">
      <c r="A25" s="66"/>
      <c r="B25" s="67"/>
      <c r="C25" s="67"/>
      <c r="D25" s="67"/>
      <c r="E25" s="67"/>
      <c r="F25" s="68"/>
      <c r="G25" s="55"/>
      <c r="H25" s="55"/>
      <c r="I25" s="26">
        <f t="shared" si="0"/>
        <v>0</v>
      </c>
      <c r="J25" s="26"/>
      <c r="K25" s="56"/>
      <c r="L25" s="57"/>
      <c r="M25" s="58"/>
      <c r="N25" s="59"/>
      <c r="O25" s="60"/>
    </row>
    <row r="26" spans="1:15" ht="18.75" x14ac:dyDescent="0.3">
      <c r="A26" s="69"/>
      <c r="B26" s="70"/>
      <c r="C26" s="70"/>
      <c r="D26" s="70"/>
      <c r="E26" s="70"/>
      <c r="F26" s="71"/>
      <c r="G26" s="72"/>
      <c r="H26" s="72"/>
      <c r="I26" s="26">
        <f t="shared" si="0"/>
        <v>0</v>
      </c>
      <c r="J26" s="26"/>
      <c r="K26" s="56"/>
      <c r="L26" s="57"/>
      <c r="M26" s="58"/>
      <c r="N26" s="59"/>
      <c r="O26" s="73"/>
    </row>
    <row r="27" spans="1:15" ht="18.75" x14ac:dyDescent="0.3">
      <c r="A27" s="38" t="s">
        <v>38</v>
      </c>
      <c r="B27" s="39"/>
      <c r="C27" s="39"/>
      <c r="D27" s="39"/>
      <c r="E27" s="39"/>
      <c r="F27" s="40"/>
      <c r="G27" s="74"/>
      <c r="H27" s="74"/>
      <c r="I27" s="43">
        <f t="shared" si="0"/>
        <v>12900000</v>
      </c>
      <c r="J27" s="43"/>
      <c r="K27" s="50"/>
      <c r="L27" s="51"/>
      <c r="M27" s="50"/>
      <c r="N27" s="51"/>
      <c r="O27" s="48">
        <f>SUM(O28:O38)</f>
        <v>12900000</v>
      </c>
    </row>
    <row r="28" spans="1:15" ht="18.75" x14ac:dyDescent="0.3">
      <c r="A28" s="75" t="s">
        <v>39</v>
      </c>
      <c r="B28" s="76"/>
      <c r="C28" s="76"/>
      <c r="D28" s="76"/>
      <c r="E28" s="76"/>
      <c r="F28" s="77"/>
      <c r="G28" s="78" t="s">
        <v>40</v>
      </c>
      <c r="H28" s="78"/>
      <c r="I28" s="26">
        <f t="shared" si="0"/>
        <v>570000</v>
      </c>
      <c r="J28" s="26"/>
      <c r="K28" s="56"/>
      <c r="L28" s="57"/>
      <c r="M28" s="56"/>
      <c r="N28" s="57"/>
      <c r="O28" s="29">
        <v>570000</v>
      </c>
    </row>
    <row r="29" spans="1:15" ht="18.75" x14ac:dyDescent="0.3">
      <c r="A29" s="75" t="s">
        <v>41</v>
      </c>
      <c r="B29" s="76"/>
      <c r="C29" s="76"/>
      <c r="D29" s="76"/>
      <c r="E29" s="76"/>
      <c r="F29" s="77"/>
      <c r="G29" s="78" t="s">
        <v>42</v>
      </c>
      <c r="H29" s="78"/>
      <c r="I29" s="26">
        <f t="shared" si="0"/>
        <v>0</v>
      </c>
      <c r="J29" s="26"/>
      <c r="K29" s="56"/>
      <c r="L29" s="57"/>
      <c r="M29" s="56"/>
      <c r="N29" s="57"/>
      <c r="O29" s="29"/>
    </row>
    <row r="30" spans="1:15" ht="18.75" x14ac:dyDescent="0.3">
      <c r="A30" s="75" t="s">
        <v>43</v>
      </c>
      <c r="B30" s="76"/>
      <c r="C30" s="76"/>
      <c r="D30" s="76"/>
      <c r="E30" s="76"/>
      <c r="F30" s="77"/>
      <c r="G30" s="78" t="s">
        <v>44</v>
      </c>
      <c r="H30" s="78"/>
      <c r="I30" s="26">
        <f t="shared" si="0"/>
        <v>2600000</v>
      </c>
      <c r="J30" s="26"/>
      <c r="K30" s="56"/>
      <c r="L30" s="57"/>
      <c r="M30" s="56"/>
      <c r="N30" s="57"/>
      <c r="O30" s="29">
        <v>2600000</v>
      </c>
    </row>
    <row r="31" spans="1:15" ht="18.75" x14ac:dyDescent="0.3">
      <c r="A31" s="75" t="s">
        <v>45</v>
      </c>
      <c r="B31" s="76"/>
      <c r="C31" s="76"/>
      <c r="D31" s="76"/>
      <c r="E31" s="76"/>
      <c r="F31" s="77"/>
      <c r="G31" s="78" t="s">
        <v>46</v>
      </c>
      <c r="H31" s="78"/>
      <c r="I31" s="26">
        <f t="shared" si="0"/>
        <v>130000</v>
      </c>
      <c r="J31" s="26"/>
      <c r="K31" s="56"/>
      <c r="L31" s="57"/>
      <c r="M31" s="56"/>
      <c r="N31" s="57"/>
      <c r="O31" s="29">
        <v>130000</v>
      </c>
    </row>
    <row r="32" spans="1:15" ht="18.75" x14ac:dyDescent="0.3">
      <c r="A32" s="75" t="s">
        <v>47</v>
      </c>
      <c r="B32" s="76"/>
      <c r="C32" s="76"/>
      <c r="D32" s="76"/>
      <c r="E32" s="76"/>
      <c r="F32" s="77"/>
      <c r="G32" s="78" t="s">
        <v>48</v>
      </c>
      <c r="H32" s="78"/>
      <c r="I32" s="26">
        <f t="shared" si="0"/>
        <v>0</v>
      </c>
      <c r="J32" s="26"/>
      <c r="K32" s="56"/>
      <c r="L32" s="57"/>
      <c r="M32" s="56"/>
      <c r="N32" s="57"/>
      <c r="O32" s="29"/>
    </row>
    <row r="33" spans="1:15" ht="18.75" x14ac:dyDescent="0.3">
      <c r="A33" s="79"/>
      <c r="B33" s="80"/>
      <c r="C33" s="80"/>
      <c r="D33" s="80"/>
      <c r="E33" s="80"/>
      <c r="F33" s="81"/>
      <c r="G33" s="78"/>
      <c r="H33" s="78"/>
      <c r="I33" s="26">
        <f t="shared" si="0"/>
        <v>0</v>
      </c>
      <c r="J33" s="26"/>
      <c r="K33" s="56"/>
      <c r="L33" s="57"/>
      <c r="M33" s="56"/>
      <c r="N33" s="57"/>
      <c r="O33" s="29"/>
    </row>
    <row r="34" spans="1:15" ht="35.25" customHeight="1" x14ac:dyDescent="0.3">
      <c r="A34" s="75" t="s">
        <v>49</v>
      </c>
      <c r="B34" s="76"/>
      <c r="C34" s="76"/>
      <c r="D34" s="76"/>
      <c r="E34" s="76"/>
      <c r="F34" s="77"/>
      <c r="G34" s="78" t="s">
        <v>50</v>
      </c>
      <c r="H34" s="78"/>
      <c r="I34" s="26">
        <f t="shared" si="0"/>
        <v>9500000</v>
      </c>
      <c r="J34" s="26"/>
      <c r="K34" s="56"/>
      <c r="L34" s="57"/>
      <c r="M34" s="56"/>
      <c r="N34" s="57"/>
      <c r="O34" s="29">
        <v>9500000</v>
      </c>
    </row>
    <row r="35" spans="1:15" ht="18.75" x14ac:dyDescent="0.3">
      <c r="A35" s="75" t="s">
        <v>51</v>
      </c>
      <c r="B35" s="76"/>
      <c r="C35" s="76"/>
      <c r="D35" s="76"/>
      <c r="E35" s="76"/>
      <c r="F35" s="77"/>
      <c r="G35" s="78" t="s">
        <v>52</v>
      </c>
      <c r="H35" s="78"/>
      <c r="I35" s="26">
        <f t="shared" si="0"/>
        <v>100000</v>
      </c>
      <c r="J35" s="26"/>
      <c r="K35" s="56"/>
      <c r="L35" s="57"/>
      <c r="M35" s="56"/>
      <c r="N35" s="57"/>
      <c r="O35" s="29">
        <v>100000</v>
      </c>
    </row>
    <row r="36" spans="1:15" ht="18.75" x14ac:dyDescent="0.3">
      <c r="A36" s="75" t="s">
        <v>53</v>
      </c>
      <c r="B36" s="76"/>
      <c r="C36" s="76"/>
      <c r="D36" s="76"/>
      <c r="E36" s="76"/>
      <c r="F36" s="77"/>
      <c r="G36" s="78" t="s">
        <v>54</v>
      </c>
      <c r="H36" s="78"/>
      <c r="I36" s="26">
        <f t="shared" si="0"/>
        <v>0</v>
      </c>
      <c r="J36" s="26"/>
      <c r="K36" s="56"/>
      <c r="L36" s="57"/>
      <c r="M36" s="56"/>
      <c r="N36" s="57"/>
      <c r="O36" s="29"/>
    </row>
    <row r="37" spans="1:15" ht="18.75" x14ac:dyDescent="0.3">
      <c r="A37" s="75" t="s">
        <v>55</v>
      </c>
      <c r="B37" s="76"/>
      <c r="C37" s="76"/>
      <c r="D37" s="76"/>
      <c r="E37" s="76"/>
      <c r="F37" s="77"/>
      <c r="G37" s="78" t="s">
        <v>56</v>
      </c>
      <c r="H37" s="78"/>
      <c r="I37" s="26">
        <f t="shared" si="0"/>
        <v>0</v>
      </c>
      <c r="J37" s="26"/>
      <c r="K37" s="56"/>
      <c r="L37" s="57"/>
      <c r="M37" s="56"/>
      <c r="N37" s="57"/>
      <c r="O37" s="29"/>
    </row>
    <row r="38" spans="1:15" ht="19.5" thickBot="1" x14ac:dyDescent="0.35">
      <c r="A38" s="75" t="s">
        <v>57</v>
      </c>
      <c r="B38" s="76"/>
      <c r="C38" s="76"/>
      <c r="D38" s="76"/>
      <c r="E38" s="76"/>
      <c r="F38" s="77"/>
      <c r="G38" s="78" t="s">
        <v>58</v>
      </c>
      <c r="H38" s="78"/>
      <c r="I38" s="26">
        <f t="shared" si="0"/>
        <v>0</v>
      </c>
      <c r="J38" s="26"/>
      <c r="K38" s="56"/>
      <c r="L38" s="57"/>
      <c r="M38" s="56"/>
      <c r="N38" s="57"/>
      <c r="O38" s="29"/>
    </row>
    <row r="39" spans="1:15" ht="20.25" thickTop="1" thickBot="1" x14ac:dyDescent="0.35">
      <c r="A39" s="30" t="s">
        <v>59</v>
      </c>
      <c r="B39" s="31"/>
      <c r="C39" s="31"/>
      <c r="D39" s="31"/>
      <c r="E39" s="31"/>
      <c r="F39" s="32"/>
      <c r="G39" s="33"/>
      <c r="H39" s="33"/>
      <c r="I39" s="34">
        <f t="shared" si="0"/>
        <v>45706500</v>
      </c>
      <c r="J39" s="34"/>
      <c r="K39" s="35">
        <f>K41+K50+K51+K61+K62+K63+K64+K65+K66+K67+K68+K69+K71+K73+K75+K76+K77+K78+K79+K70</f>
        <v>23124200</v>
      </c>
      <c r="L39" s="36"/>
      <c r="M39" s="35">
        <f>M41+M50+M51+M61+M62+M63+M64+M65+M66+M67+M68+M69+M71+M73+M75+M76+M77+M78+M79+M70</f>
        <v>9682300</v>
      </c>
      <c r="N39" s="36"/>
      <c r="O39" s="37">
        <f>O41+O50+O51+O61+O62+O63+O64+O65+O66+O67+O68+O69+O71+O73+O75+O76+O77+O78+O79+O70</f>
        <v>12900000</v>
      </c>
    </row>
    <row r="40" spans="1:15" ht="19.5" thickTop="1" x14ac:dyDescent="0.3">
      <c r="A40" s="82" t="s">
        <v>60</v>
      </c>
      <c r="B40" s="83"/>
      <c r="C40" s="83"/>
      <c r="D40" s="83"/>
      <c r="E40" s="83"/>
      <c r="F40" s="84"/>
      <c r="G40" s="85">
        <v>210</v>
      </c>
      <c r="H40" s="86"/>
      <c r="I40" s="87">
        <f t="shared" si="0"/>
        <v>30290400</v>
      </c>
      <c r="J40" s="87"/>
      <c r="K40" s="88">
        <f>SUM(K41,K50)+K51</f>
        <v>21540400</v>
      </c>
      <c r="L40" s="89"/>
      <c r="M40" s="88">
        <f>SUM(M41,M50)+M51</f>
        <v>0</v>
      </c>
      <c r="N40" s="89"/>
      <c r="O40" s="73">
        <f>SUM(O41,O50)+O51</f>
        <v>8750000</v>
      </c>
    </row>
    <row r="41" spans="1:15" ht="18.75" x14ac:dyDescent="0.3">
      <c r="A41" s="38" t="s">
        <v>61</v>
      </c>
      <c r="B41" s="39"/>
      <c r="C41" s="39"/>
      <c r="D41" s="39"/>
      <c r="E41" s="39"/>
      <c r="F41" s="40"/>
      <c r="G41" s="49">
        <v>211</v>
      </c>
      <c r="H41" s="49"/>
      <c r="I41" s="43">
        <f t="shared" ref="I41:I79" si="1">SUM(K41:O41)</f>
        <v>23269500</v>
      </c>
      <c r="J41" s="43"/>
      <c r="K41" s="50">
        <f>SUM(K42:K49)</f>
        <v>16569500</v>
      </c>
      <c r="L41" s="51"/>
      <c r="M41" s="50">
        <f>SUM(M42:N49)</f>
        <v>0</v>
      </c>
      <c r="N41" s="51"/>
      <c r="O41" s="48">
        <f>SUM(O42:O49)</f>
        <v>6700000</v>
      </c>
    </row>
    <row r="42" spans="1:15" ht="15.75" x14ac:dyDescent="0.25">
      <c r="A42" s="52" t="s">
        <v>13</v>
      </c>
      <c r="B42" s="53"/>
      <c r="C42" s="53"/>
      <c r="D42" s="53"/>
      <c r="E42" s="53"/>
      <c r="F42" s="54"/>
      <c r="G42" s="90"/>
      <c r="H42" s="90"/>
      <c r="I42" s="91">
        <f t="shared" si="1"/>
        <v>0</v>
      </c>
      <c r="J42" s="91"/>
      <c r="K42" s="92"/>
      <c r="L42" s="93"/>
      <c r="M42" s="92"/>
      <c r="N42" s="93"/>
      <c r="O42" s="94"/>
    </row>
    <row r="43" spans="1:15" ht="15.75" x14ac:dyDescent="0.25">
      <c r="A43" s="52" t="s">
        <v>62</v>
      </c>
      <c r="B43" s="53"/>
      <c r="C43" s="53"/>
      <c r="D43" s="53"/>
      <c r="E43" s="53"/>
      <c r="F43" s="54"/>
      <c r="G43" s="90">
        <v>21004</v>
      </c>
      <c r="H43" s="90"/>
      <c r="I43" s="91">
        <f t="shared" si="1"/>
        <v>10659200</v>
      </c>
      <c r="J43" s="91"/>
      <c r="K43" s="92">
        <v>7327000</v>
      </c>
      <c r="L43" s="93"/>
      <c r="M43" s="92"/>
      <c r="N43" s="93"/>
      <c r="O43" s="94">
        <v>3332200</v>
      </c>
    </row>
    <row r="44" spans="1:15" ht="15.75" x14ac:dyDescent="0.25">
      <c r="A44" s="52" t="s">
        <v>63</v>
      </c>
      <c r="B44" s="53"/>
      <c r="C44" s="53"/>
      <c r="D44" s="53"/>
      <c r="E44" s="53"/>
      <c r="F44" s="54"/>
      <c r="G44" s="90">
        <v>21012</v>
      </c>
      <c r="H44" s="90"/>
      <c r="I44" s="91">
        <f t="shared" si="1"/>
        <v>2417400</v>
      </c>
      <c r="J44" s="91"/>
      <c r="K44" s="92">
        <v>1998900</v>
      </c>
      <c r="L44" s="93"/>
      <c r="M44" s="92"/>
      <c r="N44" s="93"/>
      <c r="O44" s="94">
        <v>418500</v>
      </c>
    </row>
    <row r="45" spans="1:15" ht="15.75" x14ac:dyDescent="0.25">
      <c r="A45" s="52" t="s">
        <v>64</v>
      </c>
      <c r="B45" s="53"/>
      <c r="C45" s="53"/>
      <c r="D45" s="53"/>
      <c r="E45" s="53"/>
      <c r="F45" s="54"/>
      <c r="G45" s="90">
        <v>21013</v>
      </c>
      <c r="H45" s="90"/>
      <c r="I45" s="91">
        <f t="shared" si="1"/>
        <v>6918400</v>
      </c>
      <c r="J45" s="91"/>
      <c r="K45" s="92">
        <v>4648600</v>
      </c>
      <c r="L45" s="93"/>
      <c r="M45" s="92"/>
      <c r="N45" s="93"/>
      <c r="O45" s="94">
        <v>2269800</v>
      </c>
    </row>
    <row r="46" spans="1:15" ht="15.75" x14ac:dyDescent="0.25">
      <c r="A46" s="52" t="s">
        <v>65</v>
      </c>
      <c r="B46" s="53"/>
      <c r="C46" s="53"/>
      <c r="D46" s="53"/>
      <c r="E46" s="53"/>
      <c r="F46" s="54"/>
      <c r="G46" s="90">
        <v>21014</v>
      </c>
      <c r="H46" s="90"/>
      <c r="I46" s="91">
        <f t="shared" si="1"/>
        <v>3274500</v>
      </c>
      <c r="J46" s="91"/>
      <c r="K46" s="92">
        <v>2595000</v>
      </c>
      <c r="L46" s="93"/>
      <c r="M46" s="92"/>
      <c r="N46" s="93"/>
      <c r="O46" s="94">
        <v>679500</v>
      </c>
    </row>
    <row r="47" spans="1:15" ht="15.75" x14ac:dyDescent="0.25">
      <c r="A47" s="52"/>
      <c r="B47" s="53"/>
      <c r="C47" s="53"/>
      <c r="D47" s="53"/>
      <c r="E47" s="53"/>
      <c r="F47" s="54"/>
      <c r="G47" s="90"/>
      <c r="H47" s="90"/>
      <c r="I47" s="91">
        <f t="shared" si="1"/>
        <v>0</v>
      </c>
      <c r="J47" s="91"/>
      <c r="K47" s="92"/>
      <c r="L47" s="93"/>
      <c r="M47" s="92"/>
      <c r="N47" s="93"/>
      <c r="O47" s="94"/>
    </row>
    <row r="48" spans="1:15" ht="15.75" x14ac:dyDescent="0.25">
      <c r="A48" s="52"/>
      <c r="B48" s="53"/>
      <c r="C48" s="53"/>
      <c r="D48" s="53"/>
      <c r="E48" s="53"/>
      <c r="F48" s="54"/>
      <c r="G48" s="90"/>
      <c r="H48" s="90"/>
      <c r="I48" s="91">
        <f t="shared" si="1"/>
        <v>0</v>
      </c>
      <c r="J48" s="91"/>
      <c r="K48" s="92"/>
      <c r="L48" s="93"/>
      <c r="M48" s="92"/>
      <c r="N48" s="93"/>
      <c r="O48" s="94"/>
    </row>
    <row r="49" spans="1:15" ht="15.75" x14ac:dyDescent="0.25">
      <c r="A49" s="52"/>
      <c r="B49" s="53"/>
      <c r="C49" s="53"/>
      <c r="D49" s="53"/>
      <c r="E49" s="53"/>
      <c r="F49" s="54"/>
      <c r="G49" s="90"/>
      <c r="H49" s="90"/>
      <c r="I49" s="91">
        <f t="shared" si="1"/>
        <v>0</v>
      </c>
      <c r="J49" s="91"/>
      <c r="K49" s="92"/>
      <c r="L49" s="93"/>
      <c r="M49" s="92"/>
      <c r="N49" s="93"/>
      <c r="O49" s="94"/>
    </row>
    <row r="50" spans="1:15" ht="18.75" x14ac:dyDescent="0.3">
      <c r="A50" s="95" t="s">
        <v>66</v>
      </c>
      <c r="B50" s="96"/>
      <c r="C50" s="96"/>
      <c r="D50" s="96"/>
      <c r="E50" s="96"/>
      <c r="F50" s="97"/>
      <c r="G50" s="98">
        <v>212</v>
      </c>
      <c r="H50" s="98"/>
      <c r="I50" s="43">
        <f t="shared" si="1"/>
        <v>40000</v>
      </c>
      <c r="J50" s="43"/>
      <c r="K50" s="92"/>
      <c r="L50" s="93"/>
      <c r="M50" s="92"/>
      <c r="N50" s="93"/>
      <c r="O50" s="99">
        <v>40000</v>
      </c>
    </row>
    <row r="51" spans="1:15" ht="18.75" x14ac:dyDescent="0.3">
      <c r="A51" s="38" t="s">
        <v>67</v>
      </c>
      <c r="B51" s="39"/>
      <c r="C51" s="39"/>
      <c r="D51" s="39"/>
      <c r="E51" s="39"/>
      <c r="F51" s="40"/>
      <c r="G51" s="49">
        <v>213</v>
      </c>
      <c r="H51" s="49"/>
      <c r="I51" s="43">
        <f t="shared" si="1"/>
        <v>6980900</v>
      </c>
      <c r="J51" s="43"/>
      <c r="K51" s="50">
        <f>SUM(K52:L59)</f>
        <v>4970900</v>
      </c>
      <c r="L51" s="51"/>
      <c r="M51" s="50">
        <f>SUM(M52:N59)</f>
        <v>0</v>
      </c>
      <c r="N51" s="51"/>
      <c r="O51" s="48">
        <f>SUM(O52:O59)</f>
        <v>2010000</v>
      </c>
    </row>
    <row r="52" spans="1:15" ht="15.75" x14ac:dyDescent="0.25">
      <c r="A52" s="52" t="s">
        <v>13</v>
      </c>
      <c r="B52" s="53"/>
      <c r="C52" s="53"/>
      <c r="D52" s="53"/>
      <c r="E52" s="53"/>
      <c r="F52" s="54"/>
      <c r="G52" s="90"/>
      <c r="H52" s="90"/>
      <c r="I52" s="91">
        <f t="shared" si="1"/>
        <v>0</v>
      </c>
      <c r="J52" s="91"/>
      <c r="K52" s="92"/>
      <c r="L52" s="93"/>
      <c r="M52" s="92"/>
      <c r="N52" s="93"/>
      <c r="O52" s="94"/>
    </row>
    <row r="53" spans="1:15" ht="15.75" x14ac:dyDescent="0.25">
      <c r="A53" s="52" t="s">
        <v>62</v>
      </c>
      <c r="B53" s="53"/>
      <c r="C53" s="53"/>
      <c r="D53" s="53"/>
      <c r="E53" s="53"/>
      <c r="F53" s="54"/>
      <c r="G53" s="90">
        <v>21004</v>
      </c>
      <c r="H53" s="90"/>
      <c r="I53" s="91">
        <f t="shared" si="1"/>
        <v>3197700</v>
      </c>
      <c r="J53" s="91"/>
      <c r="K53" s="92">
        <v>2198000</v>
      </c>
      <c r="L53" s="93"/>
      <c r="M53" s="92"/>
      <c r="N53" s="93"/>
      <c r="O53" s="94">
        <v>999700</v>
      </c>
    </row>
    <row r="54" spans="1:15" ht="15.75" x14ac:dyDescent="0.25">
      <c r="A54" s="52" t="s">
        <v>63</v>
      </c>
      <c r="B54" s="53"/>
      <c r="C54" s="53"/>
      <c r="D54" s="53"/>
      <c r="E54" s="53"/>
      <c r="F54" s="54"/>
      <c r="G54" s="90">
        <v>21012</v>
      </c>
      <c r="H54" s="90"/>
      <c r="I54" s="91">
        <f t="shared" si="1"/>
        <v>725300</v>
      </c>
      <c r="J54" s="91"/>
      <c r="K54" s="92">
        <v>599800</v>
      </c>
      <c r="L54" s="93"/>
      <c r="M54" s="92"/>
      <c r="N54" s="93"/>
      <c r="O54" s="94">
        <v>125500</v>
      </c>
    </row>
    <row r="55" spans="1:15" ht="15.75" x14ac:dyDescent="0.25">
      <c r="A55" s="52" t="s">
        <v>64</v>
      </c>
      <c r="B55" s="53"/>
      <c r="C55" s="53"/>
      <c r="D55" s="53"/>
      <c r="E55" s="53"/>
      <c r="F55" s="54"/>
      <c r="G55" s="90">
        <v>21013</v>
      </c>
      <c r="H55" s="90"/>
      <c r="I55" s="91">
        <f t="shared" si="1"/>
        <v>2075400</v>
      </c>
      <c r="J55" s="91"/>
      <c r="K55" s="92">
        <v>1394500</v>
      </c>
      <c r="L55" s="93"/>
      <c r="M55" s="92"/>
      <c r="N55" s="93"/>
      <c r="O55" s="94">
        <v>680900</v>
      </c>
    </row>
    <row r="56" spans="1:15" ht="15.75" x14ac:dyDescent="0.25">
      <c r="A56" s="52" t="s">
        <v>68</v>
      </c>
      <c r="B56" s="53"/>
      <c r="C56" s="53"/>
      <c r="D56" s="53"/>
      <c r="E56" s="53"/>
      <c r="F56" s="54"/>
      <c r="G56" s="90">
        <v>21014</v>
      </c>
      <c r="H56" s="90"/>
      <c r="I56" s="91">
        <f t="shared" si="1"/>
        <v>982500</v>
      </c>
      <c r="J56" s="91"/>
      <c r="K56" s="92">
        <v>778600</v>
      </c>
      <c r="L56" s="93"/>
      <c r="M56" s="92"/>
      <c r="N56" s="93"/>
      <c r="O56" s="94">
        <v>203900</v>
      </c>
    </row>
    <row r="57" spans="1:15" ht="15.75" x14ac:dyDescent="0.25">
      <c r="A57" s="52"/>
      <c r="B57" s="53"/>
      <c r="C57" s="53"/>
      <c r="D57" s="53"/>
      <c r="E57" s="53"/>
      <c r="F57" s="54"/>
      <c r="G57" s="90"/>
      <c r="H57" s="90"/>
      <c r="I57" s="91">
        <f t="shared" si="1"/>
        <v>0</v>
      </c>
      <c r="J57" s="91"/>
      <c r="K57" s="92"/>
      <c r="L57" s="93"/>
      <c r="M57" s="92"/>
      <c r="N57" s="93"/>
      <c r="O57" s="94"/>
    </row>
    <row r="58" spans="1:15" ht="15.75" x14ac:dyDescent="0.25">
      <c r="A58" s="52"/>
      <c r="B58" s="53"/>
      <c r="C58" s="53"/>
      <c r="D58" s="53"/>
      <c r="E58" s="53"/>
      <c r="F58" s="54"/>
      <c r="G58" s="90"/>
      <c r="H58" s="90"/>
      <c r="I58" s="91">
        <f t="shared" si="1"/>
        <v>0</v>
      </c>
      <c r="J58" s="91"/>
      <c r="K58" s="92"/>
      <c r="L58" s="93"/>
      <c r="M58" s="92"/>
      <c r="N58" s="93"/>
      <c r="O58" s="94"/>
    </row>
    <row r="59" spans="1:15" ht="15.75" x14ac:dyDescent="0.25">
      <c r="A59" s="52"/>
      <c r="B59" s="53"/>
      <c r="C59" s="53"/>
      <c r="D59" s="53"/>
      <c r="E59" s="53"/>
      <c r="F59" s="54"/>
      <c r="G59" s="90"/>
      <c r="H59" s="90"/>
      <c r="I59" s="91">
        <f t="shared" si="1"/>
        <v>0</v>
      </c>
      <c r="J59" s="91"/>
      <c r="K59" s="92"/>
      <c r="L59" s="93"/>
      <c r="M59" s="92"/>
      <c r="N59" s="93"/>
      <c r="O59" s="94"/>
    </row>
    <row r="60" spans="1:15" ht="18.75" x14ac:dyDescent="0.3">
      <c r="A60" s="100" t="s">
        <v>69</v>
      </c>
      <c r="B60" s="101"/>
      <c r="C60" s="101"/>
      <c r="D60" s="101"/>
      <c r="E60" s="101"/>
      <c r="F60" s="102"/>
      <c r="G60" s="103">
        <v>220</v>
      </c>
      <c r="H60" s="104"/>
      <c r="I60" s="87">
        <f t="shared" si="1"/>
        <v>7988900</v>
      </c>
      <c r="J60" s="87"/>
      <c r="K60" s="105">
        <f>SUM(K61:L69)</f>
        <v>1153800</v>
      </c>
      <c r="L60" s="106"/>
      <c r="M60" s="105">
        <f>SUM(M61:N69)</f>
        <v>4575100</v>
      </c>
      <c r="N60" s="106"/>
      <c r="O60" s="73">
        <f>SUM(O61:O69)</f>
        <v>2260000</v>
      </c>
    </row>
    <row r="61" spans="1:15" ht="18.75" x14ac:dyDescent="0.3">
      <c r="A61" s="38" t="s">
        <v>70</v>
      </c>
      <c r="B61" s="39"/>
      <c r="C61" s="39"/>
      <c r="D61" s="39"/>
      <c r="E61" s="39"/>
      <c r="F61" s="40"/>
      <c r="G61" s="49">
        <v>221</v>
      </c>
      <c r="H61" s="49"/>
      <c r="I61" s="43">
        <f t="shared" si="1"/>
        <v>150000</v>
      </c>
      <c r="J61" s="43"/>
      <c r="K61" s="92">
        <v>100000</v>
      </c>
      <c r="L61" s="93"/>
      <c r="M61" s="92"/>
      <c r="N61" s="93"/>
      <c r="O61" s="99">
        <v>50000</v>
      </c>
    </row>
    <row r="62" spans="1:15" ht="18.75" x14ac:dyDescent="0.3">
      <c r="A62" s="38" t="s">
        <v>71</v>
      </c>
      <c r="B62" s="39"/>
      <c r="C62" s="39"/>
      <c r="D62" s="39"/>
      <c r="E62" s="39"/>
      <c r="F62" s="40"/>
      <c r="G62" s="98">
        <v>222</v>
      </c>
      <c r="H62" s="98"/>
      <c r="I62" s="43">
        <f t="shared" si="1"/>
        <v>45000</v>
      </c>
      <c r="J62" s="43"/>
      <c r="K62" s="92"/>
      <c r="L62" s="93"/>
      <c r="M62" s="92"/>
      <c r="N62" s="93"/>
      <c r="O62" s="99">
        <v>45000</v>
      </c>
    </row>
    <row r="63" spans="1:15" ht="18.75" x14ac:dyDescent="0.3">
      <c r="A63" s="38" t="s">
        <v>72</v>
      </c>
      <c r="B63" s="39"/>
      <c r="C63" s="39"/>
      <c r="D63" s="39"/>
      <c r="E63" s="39"/>
      <c r="F63" s="40"/>
      <c r="G63" s="49">
        <v>223</v>
      </c>
      <c r="H63" s="49"/>
      <c r="I63" s="43">
        <f t="shared" si="1"/>
        <v>4325100</v>
      </c>
      <c r="J63" s="43"/>
      <c r="K63" s="92"/>
      <c r="L63" s="93"/>
      <c r="M63" s="92">
        <v>4195100</v>
      </c>
      <c r="N63" s="93"/>
      <c r="O63" s="99">
        <v>130000</v>
      </c>
    </row>
    <row r="64" spans="1:15" ht="18.75" x14ac:dyDescent="0.3">
      <c r="A64" s="38" t="s">
        <v>73</v>
      </c>
      <c r="B64" s="39"/>
      <c r="C64" s="39"/>
      <c r="D64" s="39"/>
      <c r="E64" s="39"/>
      <c r="F64" s="40"/>
      <c r="G64" s="49">
        <v>224</v>
      </c>
      <c r="H64" s="49"/>
      <c r="I64" s="43">
        <f t="shared" si="1"/>
        <v>0</v>
      </c>
      <c r="J64" s="43"/>
      <c r="K64" s="92"/>
      <c r="L64" s="93"/>
      <c r="M64" s="92"/>
      <c r="N64" s="93"/>
      <c r="O64" s="99"/>
    </row>
    <row r="65" spans="1:15" ht="18.75" x14ac:dyDescent="0.3">
      <c r="A65" s="38" t="s">
        <v>74</v>
      </c>
      <c r="B65" s="39"/>
      <c r="C65" s="39"/>
      <c r="D65" s="39"/>
      <c r="E65" s="39"/>
      <c r="F65" s="40"/>
      <c r="G65" s="49">
        <v>225</v>
      </c>
      <c r="H65" s="49"/>
      <c r="I65" s="43">
        <f t="shared" si="1"/>
        <v>2300000</v>
      </c>
      <c r="J65" s="43"/>
      <c r="K65" s="92">
        <v>435000</v>
      </c>
      <c r="L65" s="93"/>
      <c r="M65" s="92">
        <v>370000</v>
      </c>
      <c r="N65" s="93"/>
      <c r="O65" s="99">
        <v>1495000</v>
      </c>
    </row>
    <row r="66" spans="1:15" ht="18.75" x14ac:dyDescent="0.3">
      <c r="A66" s="38" t="s">
        <v>75</v>
      </c>
      <c r="B66" s="39"/>
      <c r="C66" s="39"/>
      <c r="D66" s="39"/>
      <c r="E66" s="39"/>
      <c r="F66" s="40"/>
      <c r="G66" s="98">
        <v>226</v>
      </c>
      <c r="H66" s="98"/>
      <c r="I66" s="43">
        <f t="shared" si="1"/>
        <v>780800</v>
      </c>
      <c r="J66" s="43"/>
      <c r="K66" s="92">
        <v>230800</v>
      </c>
      <c r="L66" s="93"/>
      <c r="M66" s="92">
        <v>10000</v>
      </c>
      <c r="N66" s="93"/>
      <c r="O66" s="99">
        <v>540000</v>
      </c>
    </row>
    <row r="67" spans="1:15" ht="18.75" x14ac:dyDescent="0.3">
      <c r="A67" s="38" t="s">
        <v>76</v>
      </c>
      <c r="B67" s="39"/>
      <c r="C67" s="39"/>
      <c r="D67" s="39"/>
      <c r="E67" s="39"/>
      <c r="F67" s="40"/>
      <c r="G67" s="49">
        <v>2261</v>
      </c>
      <c r="H67" s="49"/>
      <c r="I67" s="43">
        <f t="shared" si="1"/>
        <v>320000</v>
      </c>
      <c r="J67" s="43"/>
      <c r="K67" s="92">
        <v>320000</v>
      </c>
      <c r="L67" s="93"/>
      <c r="M67" s="92"/>
      <c r="N67" s="93"/>
      <c r="O67" s="99"/>
    </row>
    <row r="68" spans="1:15" ht="18.75" x14ac:dyDescent="0.3">
      <c r="A68" s="38" t="s">
        <v>77</v>
      </c>
      <c r="B68" s="39"/>
      <c r="C68" s="39"/>
      <c r="D68" s="39"/>
      <c r="E68" s="39"/>
      <c r="F68" s="40"/>
      <c r="G68" s="49">
        <v>2263</v>
      </c>
      <c r="H68" s="49"/>
      <c r="I68" s="43">
        <f t="shared" si="1"/>
        <v>68000</v>
      </c>
      <c r="J68" s="43"/>
      <c r="K68" s="92">
        <v>68000</v>
      </c>
      <c r="L68" s="93"/>
      <c r="M68" s="92"/>
      <c r="N68" s="93"/>
      <c r="O68" s="99"/>
    </row>
    <row r="69" spans="1:15" ht="18.75" x14ac:dyDescent="0.3">
      <c r="A69" s="38" t="s">
        <v>78</v>
      </c>
      <c r="B69" s="39"/>
      <c r="C69" s="39"/>
      <c r="D69" s="39"/>
      <c r="E69" s="39"/>
      <c r="F69" s="40"/>
      <c r="G69" s="49">
        <v>226.34200000000001</v>
      </c>
      <c r="H69" s="49"/>
      <c r="I69" s="43">
        <f t="shared" si="1"/>
        <v>0</v>
      </c>
      <c r="J69" s="43"/>
      <c r="K69" s="92"/>
      <c r="L69" s="93"/>
      <c r="M69" s="92"/>
      <c r="N69" s="93"/>
      <c r="O69" s="99"/>
    </row>
    <row r="70" spans="1:15" ht="18.75" x14ac:dyDescent="0.3">
      <c r="A70" s="38" t="s">
        <v>79</v>
      </c>
      <c r="B70" s="39"/>
      <c r="C70" s="39"/>
      <c r="D70" s="39"/>
      <c r="E70" s="39"/>
      <c r="F70" s="40"/>
      <c r="G70" s="49">
        <v>262</v>
      </c>
      <c r="H70" s="49"/>
      <c r="I70" s="43">
        <f t="shared" si="1"/>
        <v>0</v>
      </c>
      <c r="J70" s="43"/>
      <c r="K70" s="92"/>
      <c r="L70" s="93"/>
      <c r="M70" s="92"/>
      <c r="N70" s="93"/>
      <c r="O70" s="99"/>
    </row>
    <row r="71" spans="1:15" ht="18.75" x14ac:dyDescent="0.3">
      <c r="A71" s="38" t="s">
        <v>80</v>
      </c>
      <c r="B71" s="39"/>
      <c r="C71" s="39"/>
      <c r="D71" s="39"/>
      <c r="E71" s="39"/>
      <c r="F71" s="40"/>
      <c r="G71" s="98">
        <v>290</v>
      </c>
      <c r="H71" s="98"/>
      <c r="I71" s="43">
        <f t="shared" si="1"/>
        <v>4962500</v>
      </c>
      <c r="J71" s="43"/>
      <c r="K71" s="92"/>
      <c r="L71" s="93"/>
      <c r="M71" s="92">
        <v>4912500</v>
      </c>
      <c r="N71" s="93"/>
      <c r="O71" s="99">
        <v>50000</v>
      </c>
    </row>
    <row r="72" spans="1:15" ht="18.75" x14ac:dyDescent="0.3">
      <c r="A72" s="100" t="s">
        <v>81</v>
      </c>
      <c r="B72" s="101"/>
      <c r="C72" s="101"/>
      <c r="D72" s="101"/>
      <c r="E72" s="101"/>
      <c r="F72" s="102"/>
      <c r="G72" s="107">
        <v>300</v>
      </c>
      <c r="H72" s="108"/>
      <c r="I72" s="87">
        <f t="shared" si="1"/>
        <v>2464700</v>
      </c>
      <c r="J72" s="87"/>
      <c r="K72" s="105">
        <f>SUM(K73,K74)</f>
        <v>430000</v>
      </c>
      <c r="L72" s="106"/>
      <c r="M72" s="105">
        <f>SUM(M73,M74)</f>
        <v>194700</v>
      </c>
      <c r="N72" s="106"/>
      <c r="O72" s="73">
        <f>SUM(O73,O74)</f>
        <v>1840000</v>
      </c>
    </row>
    <row r="73" spans="1:15" ht="18.75" x14ac:dyDescent="0.3">
      <c r="A73" s="38" t="s">
        <v>82</v>
      </c>
      <c r="B73" s="39"/>
      <c r="C73" s="39"/>
      <c r="D73" s="39"/>
      <c r="E73" s="39"/>
      <c r="F73" s="40"/>
      <c r="G73" s="49">
        <v>310</v>
      </c>
      <c r="H73" s="49"/>
      <c r="I73" s="43">
        <f t="shared" si="1"/>
        <v>960000</v>
      </c>
      <c r="J73" s="43"/>
      <c r="K73" s="92">
        <v>160000</v>
      </c>
      <c r="L73" s="93"/>
      <c r="M73" s="92"/>
      <c r="N73" s="93"/>
      <c r="O73" s="99">
        <v>800000</v>
      </c>
    </row>
    <row r="74" spans="1:15" ht="18.75" x14ac:dyDescent="0.3">
      <c r="A74" s="66" t="s">
        <v>83</v>
      </c>
      <c r="B74" s="67"/>
      <c r="C74" s="67"/>
      <c r="D74" s="67"/>
      <c r="E74" s="67"/>
      <c r="F74" s="68"/>
      <c r="G74" s="107">
        <v>340</v>
      </c>
      <c r="H74" s="108"/>
      <c r="I74" s="87">
        <f t="shared" si="1"/>
        <v>1504700</v>
      </c>
      <c r="J74" s="87"/>
      <c r="K74" s="105">
        <f>SUM(K75:L79)</f>
        <v>270000</v>
      </c>
      <c r="L74" s="106"/>
      <c r="M74" s="105">
        <v>194700</v>
      </c>
      <c r="N74" s="106"/>
      <c r="O74" s="73">
        <f>SUM(O75:O79)</f>
        <v>1040000</v>
      </c>
    </row>
    <row r="75" spans="1:15" ht="18.75" x14ac:dyDescent="0.3">
      <c r="A75" s="38" t="s">
        <v>84</v>
      </c>
      <c r="B75" s="39"/>
      <c r="C75" s="39"/>
      <c r="D75" s="39"/>
      <c r="E75" s="39"/>
      <c r="F75" s="40"/>
      <c r="G75" s="49">
        <v>340.34100000000001</v>
      </c>
      <c r="H75" s="49"/>
      <c r="I75" s="43">
        <f t="shared" si="1"/>
        <v>18000</v>
      </c>
      <c r="J75" s="43"/>
      <c r="K75" s="92">
        <v>18000</v>
      </c>
      <c r="L75" s="93"/>
      <c r="M75" s="92"/>
      <c r="N75" s="93"/>
      <c r="O75" s="99"/>
    </row>
    <row r="76" spans="1:15" ht="18.75" x14ac:dyDescent="0.3">
      <c r="A76" s="38" t="s">
        <v>78</v>
      </c>
      <c r="B76" s="39"/>
      <c r="C76" s="39"/>
      <c r="D76" s="39"/>
      <c r="E76" s="39"/>
      <c r="F76" s="40"/>
      <c r="G76" s="49">
        <v>340.34199999999998</v>
      </c>
      <c r="H76" s="49"/>
      <c r="I76" s="43">
        <f t="shared" si="1"/>
        <v>0</v>
      </c>
      <c r="J76" s="43"/>
      <c r="K76" s="92"/>
      <c r="L76" s="93"/>
      <c r="M76" s="92"/>
      <c r="N76" s="93"/>
      <c r="O76" s="99"/>
    </row>
    <row r="77" spans="1:15" ht="18.75" x14ac:dyDescent="0.3">
      <c r="A77" s="38" t="s">
        <v>85</v>
      </c>
      <c r="B77" s="39"/>
      <c r="C77" s="39"/>
      <c r="D77" s="39"/>
      <c r="E77" s="39"/>
      <c r="F77" s="40"/>
      <c r="G77" s="49">
        <v>340.34300000000002</v>
      </c>
      <c r="H77" s="49"/>
      <c r="I77" s="43">
        <f t="shared" si="1"/>
        <v>102000</v>
      </c>
      <c r="J77" s="43"/>
      <c r="K77" s="92">
        <v>102000</v>
      </c>
      <c r="L77" s="93"/>
      <c r="M77" s="92"/>
      <c r="N77" s="93"/>
      <c r="O77" s="99"/>
    </row>
    <row r="78" spans="1:15" ht="18.75" x14ac:dyDescent="0.3">
      <c r="A78" s="38" t="s">
        <v>86</v>
      </c>
      <c r="B78" s="39"/>
      <c r="C78" s="39"/>
      <c r="D78" s="39"/>
      <c r="E78" s="39"/>
      <c r="F78" s="40"/>
      <c r="G78" s="49">
        <v>340.34399999999999</v>
      </c>
      <c r="H78" s="49"/>
      <c r="I78" s="43">
        <f t="shared" si="1"/>
        <v>0</v>
      </c>
      <c r="J78" s="43"/>
      <c r="K78" s="92"/>
      <c r="L78" s="93"/>
      <c r="M78" s="92"/>
      <c r="N78" s="93"/>
      <c r="O78" s="99"/>
    </row>
    <row r="79" spans="1:15" ht="18.75" x14ac:dyDescent="0.3">
      <c r="A79" s="38" t="s">
        <v>87</v>
      </c>
      <c r="B79" s="39"/>
      <c r="C79" s="39"/>
      <c r="D79" s="39"/>
      <c r="E79" s="39"/>
      <c r="F79" s="40"/>
      <c r="G79" s="49">
        <v>340.34500000000003</v>
      </c>
      <c r="H79" s="49"/>
      <c r="I79" s="43">
        <f t="shared" si="1"/>
        <v>1384700</v>
      </c>
      <c r="J79" s="43"/>
      <c r="K79" s="92">
        <v>150000</v>
      </c>
      <c r="L79" s="93"/>
      <c r="M79" s="92">
        <v>194700</v>
      </c>
      <c r="N79" s="93"/>
      <c r="O79" s="99">
        <v>1040000</v>
      </c>
    </row>
  </sheetData>
  <mergeCells count="387">
    <mergeCell ref="A78:F78"/>
    <mergeCell ref="G78:H78"/>
    <mergeCell ref="I78:J78"/>
    <mergeCell ref="K78:L78"/>
    <mergeCell ref="M78:N78"/>
    <mergeCell ref="A79:F79"/>
    <mergeCell ref="G79:H79"/>
    <mergeCell ref="I79:J79"/>
    <mergeCell ref="K79:L79"/>
    <mergeCell ref="M79:N79"/>
    <mergeCell ref="A76:F76"/>
    <mergeCell ref="G76:H76"/>
    <mergeCell ref="I76:J76"/>
    <mergeCell ref="K76:L76"/>
    <mergeCell ref="M76:N76"/>
    <mergeCell ref="A77:F77"/>
    <mergeCell ref="G77:H77"/>
    <mergeCell ref="I77:J77"/>
    <mergeCell ref="K77:L77"/>
    <mergeCell ref="M77:N77"/>
    <mergeCell ref="A74:F74"/>
    <mergeCell ref="G74:H74"/>
    <mergeCell ref="I74:J74"/>
    <mergeCell ref="K74:L74"/>
    <mergeCell ref="M74:N74"/>
    <mergeCell ref="A75:F75"/>
    <mergeCell ref="G75:H75"/>
    <mergeCell ref="I75:J75"/>
    <mergeCell ref="K75:L75"/>
    <mergeCell ref="M75:N75"/>
    <mergeCell ref="A72:F72"/>
    <mergeCell ref="G72:H72"/>
    <mergeCell ref="I72:J72"/>
    <mergeCell ref="K72:L72"/>
    <mergeCell ref="M72:N72"/>
    <mergeCell ref="A73:F73"/>
    <mergeCell ref="G73:H73"/>
    <mergeCell ref="I73:J73"/>
    <mergeCell ref="K73:L73"/>
    <mergeCell ref="M73:N73"/>
    <mergeCell ref="A70:F70"/>
    <mergeCell ref="G70:H70"/>
    <mergeCell ref="I70:J70"/>
    <mergeCell ref="K70:L70"/>
    <mergeCell ref="M70:N70"/>
    <mergeCell ref="A71:F71"/>
    <mergeCell ref="G71:H71"/>
    <mergeCell ref="I71:J71"/>
    <mergeCell ref="K71:L71"/>
    <mergeCell ref="M71:N71"/>
    <mergeCell ref="A68:F68"/>
    <mergeCell ref="G68:H68"/>
    <mergeCell ref="I68:J68"/>
    <mergeCell ref="K68:L68"/>
    <mergeCell ref="M68:N68"/>
    <mergeCell ref="A69:F69"/>
    <mergeCell ref="G69:H69"/>
    <mergeCell ref="I69:J69"/>
    <mergeCell ref="K69:L69"/>
    <mergeCell ref="M69:N69"/>
    <mergeCell ref="A66:F66"/>
    <mergeCell ref="G66:H66"/>
    <mergeCell ref="I66:J66"/>
    <mergeCell ref="K66:L66"/>
    <mergeCell ref="M66:N66"/>
    <mergeCell ref="A67:F67"/>
    <mergeCell ref="G67:H67"/>
    <mergeCell ref="I67:J67"/>
    <mergeCell ref="K67:L67"/>
    <mergeCell ref="M67:N67"/>
    <mergeCell ref="A64:F64"/>
    <mergeCell ref="G64:H64"/>
    <mergeCell ref="I64:J64"/>
    <mergeCell ref="K64:L64"/>
    <mergeCell ref="M64:N64"/>
    <mergeCell ref="A65:F65"/>
    <mergeCell ref="G65:H65"/>
    <mergeCell ref="I65:J65"/>
    <mergeCell ref="K65:L65"/>
    <mergeCell ref="M65:N65"/>
    <mergeCell ref="A62:F62"/>
    <mergeCell ref="G62:H62"/>
    <mergeCell ref="I62:J62"/>
    <mergeCell ref="K62:L62"/>
    <mergeCell ref="M62:N62"/>
    <mergeCell ref="A63:F63"/>
    <mergeCell ref="G63:H63"/>
    <mergeCell ref="I63:J63"/>
    <mergeCell ref="K63:L63"/>
    <mergeCell ref="M63:N63"/>
    <mergeCell ref="A60:F60"/>
    <mergeCell ref="G60:H60"/>
    <mergeCell ref="I60:J60"/>
    <mergeCell ref="K60:L60"/>
    <mergeCell ref="M60:N60"/>
    <mergeCell ref="A61:F61"/>
    <mergeCell ref="G61:H61"/>
    <mergeCell ref="I61:J61"/>
    <mergeCell ref="K61:L61"/>
    <mergeCell ref="M61:N61"/>
    <mergeCell ref="A58:F58"/>
    <mergeCell ref="G58:H58"/>
    <mergeCell ref="I58:J58"/>
    <mergeCell ref="K58:L58"/>
    <mergeCell ref="M58:N58"/>
    <mergeCell ref="A59:F59"/>
    <mergeCell ref="G59:H59"/>
    <mergeCell ref="I59:J59"/>
    <mergeCell ref="K59:L59"/>
    <mergeCell ref="M59:N59"/>
    <mergeCell ref="A56:F56"/>
    <mergeCell ref="G56:H56"/>
    <mergeCell ref="I56:J56"/>
    <mergeCell ref="K56:L56"/>
    <mergeCell ref="M56:N56"/>
    <mergeCell ref="A57:F57"/>
    <mergeCell ref="G57:H57"/>
    <mergeCell ref="I57:J57"/>
    <mergeCell ref="K57:L57"/>
    <mergeCell ref="M57:N57"/>
    <mergeCell ref="A54:F54"/>
    <mergeCell ref="G54:H54"/>
    <mergeCell ref="I54:J54"/>
    <mergeCell ref="K54:L54"/>
    <mergeCell ref="M54:N54"/>
    <mergeCell ref="A55:F55"/>
    <mergeCell ref="G55:H55"/>
    <mergeCell ref="I55:J55"/>
    <mergeCell ref="K55:L55"/>
    <mergeCell ref="M55:N55"/>
    <mergeCell ref="A52:F52"/>
    <mergeCell ref="G52:H52"/>
    <mergeCell ref="I52:J52"/>
    <mergeCell ref="K52:L52"/>
    <mergeCell ref="M52:N52"/>
    <mergeCell ref="A53:F53"/>
    <mergeCell ref="G53:H53"/>
    <mergeCell ref="I53:J53"/>
    <mergeCell ref="K53:L53"/>
    <mergeCell ref="M53:N53"/>
    <mergeCell ref="A50:F50"/>
    <mergeCell ref="G50:H50"/>
    <mergeCell ref="I50:J50"/>
    <mergeCell ref="K50:L50"/>
    <mergeCell ref="M50:N50"/>
    <mergeCell ref="A51:F51"/>
    <mergeCell ref="G51:H51"/>
    <mergeCell ref="I51:J51"/>
    <mergeCell ref="K51:L51"/>
    <mergeCell ref="M51:N51"/>
    <mergeCell ref="A48:F48"/>
    <mergeCell ref="G48:H48"/>
    <mergeCell ref="I48:J48"/>
    <mergeCell ref="K48:L48"/>
    <mergeCell ref="M48:N48"/>
    <mergeCell ref="A49:F49"/>
    <mergeCell ref="G49:H49"/>
    <mergeCell ref="I49:J49"/>
    <mergeCell ref="K49:L49"/>
    <mergeCell ref="M49:N49"/>
    <mergeCell ref="A46:F46"/>
    <mergeCell ref="G46:H46"/>
    <mergeCell ref="I46:J46"/>
    <mergeCell ref="K46:L46"/>
    <mergeCell ref="M46:N46"/>
    <mergeCell ref="A47:F47"/>
    <mergeCell ref="G47:H47"/>
    <mergeCell ref="I47:J47"/>
    <mergeCell ref="K47:L47"/>
    <mergeCell ref="M47:N47"/>
    <mergeCell ref="A44:F44"/>
    <mergeCell ref="G44:H44"/>
    <mergeCell ref="I44:J44"/>
    <mergeCell ref="K44:L44"/>
    <mergeCell ref="M44:N44"/>
    <mergeCell ref="A45:F45"/>
    <mergeCell ref="G45:H45"/>
    <mergeCell ref="I45:J45"/>
    <mergeCell ref="K45:L45"/>
    <mergeCell ref="M45:N45"/>
    <mergeCell ref="A42:F42"/>
    <mergeCell ref="G42:H42"/>
    <mergeCell ref="I42:J42"/>
    <mergeCell ref="K42:L42"/>
    <mergeCell ref="M42:N42"/>
    <mergeCell ref="A43:F43"/>
    <mergeCell ref="G43:H43"/>
    <mergeCell ref="I43:J43"/>
    <mergeCell ref="K43:L43"/>
    <mergeCell ref="M43:N43"/>
    <mergeCell ref="A40:F40"/>
    <mergeCell ref="G40:H40"/>
    <mergeCell ref="I40:J40"/>
    <mergeCell ref="K40:L40"/>
    <mergeCell ref="M40:N40"/>
    <mergeCell ref="A41:F41"/>
    <mergeCell ref="G41:H41"/>
    <mergeCell ref="I41:J41"/>
    <mergeCell ref="K41:L41"/>
    <mergeCell ref="M41:N41"/>
    <mergeCell ref="A38:F38"/>
    <mergeCell ref="G38:H38"/>
    <mergeCell ref="I38:J38"/>
    <mergeCell ref="K38:L38"/>
    <mergeCell ref="M38:N38"/>
    <mergeCell ref="A39:F39"/>
    <mergeCell ref="G39:H39"/>
    <mergeCell ref="I39:J39"/>
    <mergeCell ref="K39:L39"/>
    <mergeCell ref="M39:N39"/>
    <mergeCell ref="A36:F36"/>
    <mergeCell ref="G36:H36"/>
    <mergeCell ref="I36:J36"/>
    <mergeCell ref="K36:L36"/>
    <mergeCell ref="M36:N36"/>
    <mergeCell ref="A37:F37"/>
    <mergeCell ref="G37:H37"/>
    <mergeCell ref="I37:J37"/>
    <mergeCell ref="K37:L37"/>
    <mergeCell ref="M37:N37"/>
    <mergeCell ref="A34:F34"/>
    <mergeCell ref="G34:H34"/>
    <mergeCell ref="I34:J34"/>
    <mergeCell ref="K34:L34"/>
    <mergeCell ref="M34:N34"/>
    <mergeCell ref="A35:F35"/>
    <mergeCell ref="G35:H35"/>
    <mergeCell ref="I35:J35"/>
    <mergeCell ref="K35:L35"/>
    <mergeCell ref="M35:N35"/>
    <mergeCell ref="A32:F32"/>
    <mergeCell ref="G32:H32"/>
    <mergeCell ref="I32:J32"/>
    <mergeCell ref="K32:L32"/>
    <mergeCell ref="M32:N32"/>
    <mergeCell ref="A33:F33"/>
    <mergeCell ref="G33:H33"/>
    <mergeCell ref="I33:J33"/>
    <mergeCell ref="K33:L33"/>
    <mergeCell ref="M33:N33"/>
    <mergeCell ref="A30:F30"/>
    <mergeCell ref="G30:H30"/>
    <mergeCell ref="I30:J30"/>
    <mergeCell ref="K30:L30"/>
    <mergeCell ref="M30:N30"/>
    <mergeCell ref="A31:F31"/>
    <mergeCell ref="G31:H31"/>
    <mergeCell ref="I31:J31"/>
    <mergeCell ref="K31:L31"/>
    <mergeCell ref="M31:N31"/>
    <mergeCell ref="A28:F28"/>
    <mergeCell ref="G28:H28"/>
    <mergeCell ref="I28:J28"/>
    <mergeCell ref="K28:L28"/>
    <mergeCell ref="M28:N28"/>
    <mergeCell ref="A29:F29"/>
    <mergeCell ref="G29:H29"/>
    <mergeCell ref="I29:J29"/>
    <mergeCell ref="K29:L29"/>
    <mergeCell ref="M29:N29"/>
    <mergeCell ref="A26:F26"/>
    <mergeCell ref="G26:H26"/>
    <mergeCell ref="I26:J26"/>
    <mergeCell ref="K26:L26"/>
    <mergeCell ref="M26:N26"/>
    <mergeCell ref="A27:F27"/>
    <mergeCell ref="G27:H27"/>
    <mergeCell ref="I27:J27"/>
    <mergeCell ref="K27:L27"/>
    <mergeCell ref="M27:N27"/>
    <mergeCell ref="A24:F24"/>
    <mergeCell ref="G24:H24"/>
    <mergeCell ref="I24:J24"/>
    <mergeCell ref="K24:L24"/>
    <mergeCell ref="M24:N24"/>
    <mergeCell ref="A25:F25"/>
    <mergeCell ref="G25:H25"/>
    <mergeCell ref="I25:J25"/>
    <mergeCell ref="K25:L25"/>
    <mergeCell ref="M25:N25"/>
    <mergeCell ref="A22:F22"/>
    <mergeCell ref="G22:H22"/>
    <mergeCell ref="I22:J22"/>
    <mergeCell ref="K22:L22"/>
    <mergeCell ref="M22:N22"/>
    <mergeCell ref="A23:F23"/>
    <mergeCell ref="G23:H23"/>
    <mergeCell ref="I23:J23"/>
    <mergeCell ref="K23:L23"/>
    <mergeCell ref="M23:N23"/>
    <mergeCell ref="A20:F20"/>
    <mergeCell ref="G20:H20"/>
    <mergeCell ref="I20:J20"/>
    <mergeCell ref="K20:L20"/>
    <mergeCell ref="M20:N20"/>
    <mergeCell ref="A21:F21"/>
    <mergeCell ref="G21:H21"/>
    <mergeCell ref="I21:J21"/>
    <mergeCell ref="K21:L21"/>
    <mergeCell ref="M21:N21"/>
    <mergeCell ref="A18:F18"/>
    <mergeCell ref="G18:H18"/>
    <mergeCell ref="I18:J18"/>
    <mergeCell ref="K18:L18"/>
    <mergeCell ref="M18:N18"/>
    <mergeCell ref="A19:F19"/>
    <mergeCell ref="G19:H19"/>
    <mergeCell ref="I19:J19"/>
    <mergeCell ref="K19:L19"/>
    <mergeCell ref="M19:N19"/>
    <mergeCell ref="A16:F16"/>
    <mergeCell ref="G16:H16"/>
    <mergeCell ref="I16:J16"/>
    <mergeCell ref="K16:L16"/>
    <mergeCell ref="M16:N16"/>
    <mergeCell ref="A17:F17"/>
    <mergeCell ref="G17:H17"/>
    <mergeCell ref="I17:J17"/>
    <mergeCell ref="K17:L17"/>
    <mergeCell ref="M17:N17"/>
    <mergeCell ref="A14:F14"/>
    <mergeCell ref="G14:H14"/>
    <mergeCell ref="I14:J14"/>
    <mergeCell ref="K14:L14"/>
    <mergeCell ref="M14:N14"/>
    <mergeCell ref="A15:F15"/>
    <mergeCell ref="G15:H15"/>
    <mergeCell ref="I15:J15"/>
    <mergeCell ref="K15:L15"/>
    <mergeCell ref="M15:N15"/>
    <mergeCell ref="A12:F12"/>
    <mergeCell ref="G12:H12"/>
    <mergeCell ref="I12:J12"/>
    <mergeCell ref="K12:L12"/>
    <mergeCell ref="M12:N12"/>
    <mergeCell ref="A13:F13"/>
    <mergeCell ref="G13:H13"/>
    <mergeCell ref="I13:J13"/>
    <mergeCell ref="K13:L13"/>
    <mergeCell ref="M13:N13"/>
    <mergeCell ref="A10:F10"/>
    <mergeCell ref="G10:H10"/>
    <mergeCell ref="I10:J10"/>
    <mergeCell ref="K10:L10"/>
    <mergeCell ref="M10:N10"/>
    <mergeCell ref="A11:F11"/>
    <mergeCell ref="G11:H11"/>
    <mergeCell ref="I11:J11"/>
    <mergeCell ref="K11:L11"/>
    <mergeCell ref="M11:N11"/>
    <mergeCell ref="A8:F8"/>
    <mergeCell ref="G8:H8"/>
    <mergeCell ref="I8:J8"/>
    <mergeCell ref="K8:L8"/>
    <mergeCell ref="M8:N8"/>
    <mergeCell ref="A9:F9"/>
    <mergeCell ref="G9:H9"/>
    <mergeCell ref="I9:J9"/>
    <mergeCell ref="K9:L9"/>
    <mergeCell ref="M9:N9"/>
    <mergeCell ref="A6:F6"/>
    <mergeCell ref="G6:H6"/>
    <mergeCell ref="I6:J6"/>
    <mergeCell ref="K6:L6"/>
    <mergeCell ref="M6:N6"/>
    <mergeCell ref="A7:F7"/>
    <mergeCell ref="G7:H7"/>
    <mergeCell ref="I7:J7"/>
    <mergeCell ref="K7:L7"/>
    <mergeCell ref="M7:N7"/>
    <mergeCell ref="A4:F4"/>
    <mergeCell ref="G4:H4"/>
    <mergeCell ref="I4:J4"/>
    <mergeCell ref="K4:L4"/>
    <mergeCell ref="M4:N4"/>
    <mergeCell ref="A5:F5"/>
    <mergeCell ref="G5:H5"/>
    <mergeCell ref="I5:J5"/>
    <mergeCell ref="K5:L5"/>
    <mergeCell ref="M5:N5"/>
    <mergeCell ref="A1:J1"/>
    <mergeCell ref="A2:F3"/>
    <mergeCell ref="G2:H3"/>
    <mergeCell ref="I2:J3"/>
    <mergeCell ref="K2:O2"/>
    <mergeCell ref="K3:L3"/>
    <mergeCell ref="M3:N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Павел</dc:creator>
  <cp:lastModifiedBy>Павел</cp:lastModifiedBy>
  <dcterms:created xsi:type="dcterms:W3CDTF">2016-02-18T19:56:09Z</dcterms:created>
  <dcterms:modified xsi:type="dcterms:W3CDTF">2016-02-18T19:57:31Z</dcterms:modified>
</cp:coreProperties>
</file>